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0115" windowHeight="12855" activeTab="2"/>
  </bookViews>
  <sheets>
    <sheet name="Záradék" sheetId="4" r:id="rId1"/>
    <sheet name="Összesítő" sheetId="1" r:id="rId2"/>
    <sheet name="Épületvillamosság" sheetId="3" r:id="rId3"/>
  </sheets>
  <calcPr calcId="125725"/>
</workbook>
</file>

<file path=xl/calcChain.xml><?xml version="1.0" encoding="utf-8"?>
<calcChain xmlns="http://schemas.openxmlformats.org/spreadsheetml/2006/main">
  <c r="H6" i="3"/>
  <c r="G6"/>
  <c r="H78"/>
  <c r="G78"/>
  <c r="H76"/>
  <c r="G76"/>
  <c r="H74"/>
  <c r="G74"/>
  <c r="H72"/>
  <c r="G72"/>
  <c r="H70"/>
  <c r="G70"/>
  <c r="H68"/>
  <c r="G68"/>
  <c r="H66"/>
  <c r="G66"/>
  <c r="H64"/>
  <c r="G64"/>
  <c r="H62"/>
  <c r="G62"/>
  <c r="H60"/>
  <c r="G60"/>
  <c r="H58"/>
  <c r="G58"/>
  <c r="H56"/>
  <c r="G56"/>
  <c r="H54"/>
  <c r="G54"/>
  <c r="H52"/>
  <c r="G52"/>
  <c r="H50"/>
  <c r="G50"/>
  <c r="H48"/>
  <c r="G48"/>
  <c r="H46"/>
  <c r="G46"/>
  <c r="H44"/>
  <c r="G44"/>
  <c r="H42"/>
  <c r="G42"/>
  <c r="H40"/>
  <c r="G40"/>
  <c r="H38"/>
  <c r="G38"/>
  <c r="H36"/>
  <c r="G36"/>
  <c r="H34"/>
  <c r="G34"/>
  <c r="H32"/>
  <c r="G32"/>
  <c r="H30"/>
  <c r="G30"/>
  <c r="H28"/>
  <c r="G28"/>
  <c r="H26"/>
  <c r="G26"/>
  <c r="H24"/>
  <c r="G24"/>
  <c r="H22"/>
  <c r="G22"/>
  <c r="H20"/>
  <c r="G20"/>
  <c r="H18"/>
  <c r="G18"/>
  <c r="H16"/>
  <c r="G16"/>
  <c r="H14"/>
  <c r="G14"/>
  <c r="H12"/>
  <c r="G12"/>
  <c r="H10"/>
  <c r="G10"/>
  <c r="H8"/>
  <c r="G8"/>
  <c r="H4"/>
  <c r="G4"/>
  <c r="H2"/>
  <c r="G2"/>
  <c r="H80" l="1"/>
  <c r="C2" i="1" s="1"/>
  <c r="C3" s="1"/>
  <c r="G80" i="3"/>
  <c r="B2" i="1" s="1"/>
  <c r="D2" l="1"/>
  <c r="C24" i="4"/>
  <c r="C25" s="1"/>
  <c r="B3" i="1"/>
  <c r="D3" s="1"/>
  <c r="D24" i="4"/>
  <c r="D25" s="1"/>
  <c r="C26" l="1"/>
  <c r="C27" s="1"/>
  <c r="C28" s="1"/>
</calcChain>
</file>

<file path=xl/sharedStrings.xml><?xml version="1.0" encoding="utf-8"?>
<sst xmlns="http://schemas.openxmlformats.org/spreadsheetml/2006/main" count="120" uniqueCount="76">
  <si>
    <t>Munkanem megnevezése</t>
  </si>
  <si>
    <t>Anyag összege</t>
  </si>
  <si>
    <t>Díj összege</t>
  </si>
  <si>
    <t>Ssz.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</si>
  <si>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</si>
  <si>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</si>
  <si>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</si>
  <si>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</si>
  <si>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</si>
  <si>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</si>
  <si>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</si>
  <si>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Munkanem összesen:</t>
  </si>
  <si>
    <t>db</t>
  </si>
  <si>
    <t>Összesen:</t>
  </si>
  <si>
    <t xml:space="preserve">Megrendelő:                            </t>
  </si>
  <si>
    <t xml:space="preserve">                                       </t>
  </si>
  <si>
    <t xml:space="preserve">Beremend Nagyközség Önkormányzat       </t>
  </si>
  <si>
    <t xml:space="preserve">Cím: 7827 Beremend, Szabadság tér 1.   </t>
  </si>
  <si>
    <t xml:space="preserve">A munka leírása:                       </t>
  </si>
  <si>
    <t xml:space="preserve">        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</si>
  <si>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</si>
  <si>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</si>
  <si>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</si>
  <si>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</si>
  <si>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</si>
  <si>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</si>
  <si>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</si>
  <si>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</si>
  <si>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</si>
  <si>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</si>
  <si>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 xml:space="preserve">Készítette:                                                </t>
  </si>
  <si>
    <t xml:space="preserve">Készült:                                                    </t>
  </si>
  <si>
    <t>Anyag + Díj</t>
  </si>
  <si>
    <t xml:space="preserve">Ravatalozó felújítása - Villamos szerelési munkák   </t>
  </si>
  <si>
    <t>fm</t>
  </si>
  <si>
    <t>3x1,5 mm2 MBcu kábel</t>
  </si>
  <si>
    <t>IP54 10W LED lámpatest</t>
  </si>
  <si>
    <t>V-TAC SKU-2143 LED szalag</t>
  </si>
  <si>
    <t>V-TAC SKU-3243 LED tápegység 12VDC IP20</t>
  </si>
  <si>
    <t>3x2,5 mm2 MT kábel</t>
  </si>
  <si>
    <t>kg</t>
  </si>
  <si>
    <t>Modell gipsz</t>
  </si>
  <si>
    <t>MAPEI Mapepur ragasztóhab</t>
  </si>
  <si>
    <t>1x10 mm2 MKH vezeték (kék)</t>
  </si>
  <si>
    <t>1x10 mm2 MKH vezeték (fekete)</t>
  </si>
  <si>
    <t>1x10 mm2 MKH vezeték (zöld-sárga)</t>
  </si>
  <si>
    <t>OMU system OMR10 2P 40/30mA ÁVK</t>
  </si>
  <si>
    <t>Alumax 50/2 csavaros AX</t>
  </si>
  <si>
    <t>FVKO-25/16 mm2 ónozott fővezetéki kapocs (szürke)</t>
  </si>
  <si>
    <t>PVT 1530 ÁK 12 NÁF 12 modulos kismegszakító szekrény</t>
  </si>
  <si>
    <t>PVT 3045 1/3 Fm-AM</t>
  </si>
  <si>
    <t>EC 410C4 100x100x50 kötődoboz</t>
  </si>
  <si>
    <t>OMU system MLF24 modulos elosztó szekrény</t>
  </si>
  <si>
    <t>OMU system 1 pólusú B16A kismegszakító</t>
  </si>
  <si>
    <t>Földelés bevezető 18x2000 mm 8 mm köracéllal</t>
  </si>
  <si>
    <t>ENSTO 3P 40A Tűzvédelmi főkapcsoló</t>
  </si>
  <si>
    <t>2" horganyzott acélcső</t>
  </si>
  <si>
    <t>2" horganyzott tetőpapucs</t>
  </si>
  <si>
    <t>2" horganyzott acél bilincs</t>
  </si>
  <si>
    <t>Mű III 16 mm védőcső</t>
  </si>
  <si>
    <t>D20 lépésálló gégecső</t>
  </si>
  <si>
    <t>001 Gewis kötődoboz</t>
  </si>
  <si>
    <t>65 mm sorolható szerelvény doboz</t>
  </si>
  <si>
    <t>WAGO kötőelem 2-3-5-ös méretekben</t>
  </si>
  <si>
    <t>rögzítő elem (állványcsavar, műanyag tipli, facsavar)</t>
  </si>
  <si>
    <t>Fogyasztásmérőhely kialakítása (Teljes körű E.on ügyintézés)</t>
  </si>
  <si>
    <t>Szerelvény (kapcsolók, dugaszoló aljzatok)</t>
  </si>
  <si>
    <t>Épületvillamosság</t>
  </si>
  <si>
    <t>1x1,5 mm2 Mcu vezeték</t>
  </si>
  <si>
    <t>OMU Lighting PL 600x600 mm LED panel</t>
  </si>
  <si>
    <t>OMU Lighting PLRF 021 rögzítő keret</t>
  </si>
  <si>
    <t>OMU Lighting PLRF 123 rögzítő keret</t>
  </si>
  <si>
    <t>V-TAC-3300 LED vezérlő dimmer, 12VDC</t>
  </si>
  <si>
    <t>FVKO-35 mm2 1P 2x35 be, 6x25 elmenő ónozott fővezetéki kapocs (kék)</t>
  </si>
  <si>
    <t>Az elkészült munkáról Biztonsági felülvizsgálat + jegyzőkönyv</t>
  </si>
  <si>
    <t>OMU Lighting PL 40123 1200x300 mm LED panel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</si>
</sst>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0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2" xfId="0" applyFont="1" applyBorder="1" applyAlignment="1">
      <alignment vertical="top"/>
    </xf>
    <xf numFmtId="10" fontId="3" fillId="0" borderId="2" xfId="0" applyNumberFormat="1" applyFont="1" applyBorder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2" xfId="0" applyFont="1" applyBorder="1" applyAlignment="1">
      <alignment horizontal="right" vertical="top"/>
    </xf>
    <xf numFmtId="3" fontId="3" fillId="0" borderId="2" xfId="0" applyNumberFormat="1" applyFont="1" applyBorder="1" applyAlignment="1">
      <alignment vertical="top"/>
    </xf>
    <xf numFmtId="0" fontId="5" fillId="0" borderId="0" xfId="0" applyFont="1" applyAlignment="1">
      <alignment vertical="top"/>
    </xf>
    <xf numFmtId="3" fontId="3" fillId="0" borderId="0" xfId="0" applyNumberFormat="1" applyFont="1" applyAlignment="1">
      <alignment vertical="top" wrapText="1"/>
    </xf>
    <xf numFmtId="3" fontId="4" fillId="0" borderId="1" xfId="0" applyNumberFormat="1" applyFont="1" applyBorder="1" applyAlignment="1">
      <alignment vertical="top" wrapText="1"/>
    </xf>
    <xf numFmtId="3" fontId="1" fillId="0" borderId="0" xfId="0" applyNumberFormat="1" applyFont="1" applyAlignment="1">
      <alignment horizontal="right" vertical="top" wrapText="1"/>
    </xf>
    <xf numFmtId="3" fontId="2" fillId="0" borderId="1" xfId="0" applyNumberFormat="1" applyFont="1" applyBorder="1" applyAlignment="1">
      <alignment horizontal="right" vertical="top" wrapText="1"/>
    </xf>
    <xf numFmtId="0" fontId="4" fillId="2" borderId="1" xfId="0" applyFont="1" applyFill="1" applyBorder="1" applyAlignment="1">
      <alignment horizontal="right" vertical="top" wrapText="1"/>
    </xf>
    <xf numFmtId="3" fontId="3" fillId="2" borderId="0" xfId="0" applyNumberFormat="1" applyFont="1" applyFill="1" applyAlignment="1">
      <alignment vertical="top" wrapText="1"/>
    </xf>
    <xf numFmtId="3" fontId="4" fillId="2" borderId="1" xfId="0" applyNumberFormat="1" applyFont="1" applyFill="1" applyBorder="1" applyAlignment="1">
      <alignment vertical="top" wrapText="1"/>
    </xf>
    <xf numFmtId="0" fontId="3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right" vertical="top" wrapText="1"/>
    </xf>
    <xf numFmtId="3" fontId="4" fillId="0" borderId="1" xfId="0" applyNumberFormat="1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3" fontId="4" fillId="0" borderId="3" xfId="0" applyNumberFormat="1" applyFont="1" applyBorder="1" applyAlignment="1">
      <alignment horizontal="center" vertical="top"/>
    </xf>
    <xf numFmtId="3" fontId="3" fillId="0" borderId="2" xfId="0" applyNumberFormat="1" applyFont="1" applyBorder="1" applyAlignment="1">
      <alignment horizontal="center" vertical="top"/>
    </xf>
    <xf numFmtId="0" fontId="4" fillId="0" borderId="0" xfId="0" applyFont="1" applyAlignment="1">
      <alignment vertical="top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zoomScale="85" zoomScaleNormal="85" workbookViewId="0">
      <selection activeCell="I25" sqref="I25"/>
    </sheetView>
  </sheetViews>
  <sheetFormatPr defaultRowHeight="15.75"/>
  <cols>
    <col min="1" max="1" width="36.42578125" style="8" customWidth="1"/>
    <col min="2" max="2" width="10.7109375" style="8" customWidth="1"/>
    <col min="3" max="4" width="15.7109375" style="8" customWidth="1"/>
    <col min="5" max="16384" width="9.140625" style="8"/>
  </cols>
  <sheetData>
    <row r="1" spans="1:4" s="12" customFormat="1">
      <c r="A1" s="36"/>
      <c r="B1" s="36"/>
      <c r="C1" s="36"/>
      <c r="D1" s="36"/>
    </row>
    <row r="2" spans="1:4" s="12" customFormat="1">
      <c r="A2" s="36"/>
      <c r="B2" s="36"/>
      <c r="C2" s="36"/>
      <c r="D2" s="36"/>
    </row>
    <row r="3" spans="1:4" s="12" customFormat="1">
      <c r="A3" s="36"/>
      <c r="B3" s="36"/>
      <c r="C3" s="36"/>
      <c r="D3" s="36"/>
    </row>
    <row r="4" spans="1:4">
      <c r="A4" s="32"/>
      <c r="B4" s="32"/>
      <c r="C4" s="32"/>
      <c r="D4" s="32"/>
    </row>
    <row r="5" spans="1:4">
      <c r="A5" s="32"/>
      <c r="B5" s="32"/>
      <c r="C5" s="32"/>
      <c r="D5" s="32"/>
    </row>
    <row r="6" spans="1:4">
      <c r="A6" s="32"/>
      <c r="B6" s="32"/>
      <c r="C6" s="32"/>
      <c r="D6" s="32"/>
    </row>
    <row r="7" spans="1:4">
      <c r="A7" s="32"/>
      <c r="B7" s="32"/>
      <c r="C7" s="32"/>
      <c r="D7" s="32"/>
    </row>
    <row r="9" spans="1:4">
      <c r="A9" s="19" t="s">
        <v>14</v>
      </c>
      <c r="C9" s="8" t="s">
        <v>15</v>
      </c>
    </row>
    <row r="10" spans="1:4">
      <c r="A10" s="8" t="s">
        <v>16</v>
      </c>
      <c r="C10" s="8" t="s">
        <v>15</v>
      </c>
    </row>
    <row r="11" spans="1:4">
      <c r="A11" s="8" t="s">
        <v>17</v>
      </c>
      <c r="C11" s="8" t="s">
        <v>15</v>
      </c>
    </row>
    <row r="12" spans="1:4">
      <c r="A12" s="8" t="s">
        <v>15</v>
      </c>
      <c r="C12" s="8" t="s">
        <v>15</v>
      </c>
    </row>
    <row r="13" spans="1:4">
      <c r="A13" s="19" t="s">
        <v>18</v>
      </c>
      <c r="C13" s="8" t="s">
        <v>15</v>
      </c>
    </row>
    <row r="14" spans="1:4">
      <c r="A14" s="27" t="s">
        <v>33</v>
      </c>
      <c r="C14" s="8" t="s">
        <v>15</v>
      </c>
    </row>
    <row r="15" spans="1:4">
      <c r="C15" s="8" t="s">
        <v>15</v>
      </c>
    </row>
    <row r="16" spans="1:4">
      <c r="A16" s="13"/>
    </row>
    <row r="17" spans="1:4">
      <c r="A17" s="19" t="s">
        <v>30</v>
      </c>
    </row>
    <row r="18" spans="1:4">
      <c r="A18" s="13" t="s">
        <v>19</v>
      </c>
    </row>
    <row r="19" spans="1:4">
      <c r="A19" s="19" t="s">
        <v>31</v>
      </c>
    </row>
    <row r="20" spans="1:4">
      <c r="A20" s="8" t="s">
        <v>19</v>
      </c>
    </row>
    <row r="22" spans="1:4">
      <c r="A22" s="33" t="s">
        <v>20</v>
      </c>
      <c r="B22" s="33"/>
      <c r="C22" s="33"/>
      <c r="D22" s="33"/>
    </row>
    <row r="23" spans="1:4">
      <c r="A23" s="14" t="s">
        <v>21</v>
      </c>
      <c r="B23" s="14"/>
      <c r="C23" s="17" t="s">
        <v>22</v>
      </c>
      <c r="D23" s="17" t="s">
        <v>23</v>
      </c>
    </row>
    <row r="24" spans="1:4">
      <c r="A24" s="14" t="s">
        <v>24</v>
      </c>
      <c r="B24" s="14"/>
      <c r="C24" s="18">
        <f>ROUND(SUM(Összesítő!B2:B2),0)</f>
        <v>0</v>
      </c>
      <c r="D24" s="18">
        <f>ROUND(SUM(Összesítő!C2:C2),0)</f>
        <v>0</v>
      </c>
    </row>
    <row r="25" spans="1:4">
      <c r="A25" s="14" t="s">
        <v>25</v>
      </c>
      <c r="B25" s="14"/>
      <c r="C25" s="18">
        <f>ROUND(C24,0)</f>
        <v>0</v>
      </c>
      <c r="D25" s="18">
        <f>ROUND(D24,0)</f>
        <v>0</v>
      </c>
    </row>
    <row r="26" spans="1:4">
      <c r="A26" s="8" t="s">
        <v>26</v>
      </c>
      <c r="C26" s="34">
        <f>ROUND(C25+D25,0)</f>
        <v>0</v>
      </c>
      <c r="D26" s="34"/>
    </row>
    <row r="27" spans="1:4">
      <c r="A27" s="14" t="s">
        <v>27</v>
      </c>
      <c r="B27" s="15">
        <v>0.27</v>
      </c>
      <c r="C27" s="35">
        <f>ROUND(C26*B27,0)</f>
        <v>0</v>
      </c>
      <c r="D27" s="35"/>
    </row>
    <row r="28" spans="1:4">
      <c r="A28" s="14" t="s">
        <v>28</v>
      </c>
      <c r="B28" s="14"/>
      <c r="C28" s="30">
        <f>ROUND(C26+C27,0)</f>
        <v>0</v>
      </c>
      <c r="D28" s="30"/>
    </row>
    <row r="32" spans="1:4">
      <c r="B32" s="31" t="s">
        <v>29</v>
      </c>
      <c r="C32" s="31"/>
    </row>
    <row r="34" spans="1:1">
      <c r="A34" s="16"/>
    </row>
    <row r="35" spans="1:1">
      <c r="A35" s="16"/>
    </row>
    <row r="36" spans="1:1">
      <c r="A36" s="16"/>
    </row>
  </sheetData>
  <mergeCells count="12">
    <mergeCell ref="A1:D1"/>
    <mergeCell ref="A2:D2"/>
    <mergeCell ref="A3:D3"/>
    <mergeCell ref="A4:D4"/>
    <mergeCell ref="A5:D5"/>
    <mergeCell ref="C28:D28"/>
    <mergeCell ref="B32:C32"/>
    <mergeCell ref="A6:D6"/>
    <mergeCell ref="A7:D7"/>
    <mergeCell ref="A22:D22"/>
    <mergeCell ref="C26:D26"/>
    <mergeCell ref="C27:D27"/>
  </mergeCells>
  <pageMargins left="1" right="1" top="1" bottom="1" header="0.41666666666666669" footer="0.41666666666666669"/>
  <pageSetup paperSize="9" orientation="portrait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"/>
  <sheetViews>
    <sheetView view="pageBreakPreview" zoomScale="130" zoomScaleNormal="100" zoomScaleSheetLayoutView="130" workbookViewId="0">
      <selection activeCell="A22" sqref="A22"/>
    </sheetView>
  </sheetViews>
  <sheetFormatPr defaultRowHeight="15.75"/>
  <cols>
    <col min="1" max="1" width="36.42578125" style="9" customWidth="1"/>
    <col min="2" max="4" width="15.7109375" style="9" customWidth="1"/>
    <col min="5" max="16384" width="9.140625" style="9"/>
  </cols>
  <sheetData>
    <row r="1" spans="1:4" s="10" customFormat="1">
      <c r="A1" s="10" t="s">
        <v>0</v>
      </c>
      <c r="B1" s="11" t="s">
        <v>1</v>
      </c>
      <c r="C1" s="11" t="s">
        <v>2</v>
      </c>
      <c r="D1" s="24" t="s">
        <v>32</v>
      </c>
    </row>
    <row r="2" spans="1:4">
      <c r="A2" s="9" t="s">
        <v>67</v>
      </c>
      <c r="B2" s="20">
        <f>Épületvillamosság!G80</f>
        <v>0</v>
      </c>
      <c r="C2" s="20">
        <f>Épületvillamosság!H80</f>
        <v>0</v>
      </c>
      <c r="D2" s="25">
        <f t="shared" ref="D2" si="0">SUM(B2:C2)</f>
        <v>0</v>
      </c>
    </row>
    <row r="3" spans="1:4" s="10" customFormat="1">
      <c r="A3" s="10" t="s">
        <v>13</v>
      </c>
      <c r="B3" s="21">
        <f>ROUND(SUM(B2:B2),0)</f>
        <v>0</v>
      </c>
      <c r="C3" s="21">
        <f>ROUND(SUM(C2:C2), 0)</f>
        <v>0</v>
      </c>
      <c r="D3" s="26">
        <f>SUM(B3:C3)</f>
        <v>0</v>
      </c>
    </row>
  </sheetData>
  <pageMargins left="1" right="1" top="1" bottom="1" header="0.41666666666666669" footer="0.41666666666666669"/>
  <pageSetup paperSize="9" scale="95" orientation="portrait" useFirstPageNumber="1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80"/>
  <sheetViews>
    <sheetView tabSelected="1" topLeftCell="A55" zoomScale="130" zoomScaleNormal="130" workbookViewId="0">
      <selection activeCell="C83" sqref="C83"/>
    </sheetView>
  </sheetViews>
  <sheetFormatPr defaultRowHeight="12.75"/>
  <cols>
    <col min="1" max="1" width="4.28515625" style="7" customWidth="1"/>
    <col min="2" max="2" width="32.7109375" style="1" customWidth="1"/>
    <col min="3" max="3" width="6.7109375" style="5" customWidth="1"/>
    <col min="4" max="4" width="6.7109375" style="1" customWidth="1"/>
    <col min="5" max="6" width="8.28515625" style="5" customWidth="1"/>
    <col min="7" max="8" width="9.7109375" style="5" customWidth="1"/>
    <col min="9" max="9" width="15.7109375" style="1" customWidth="1"/>
    <col min="10" max="16384" width="9.140625" style="1"/>
  </cols>
  <sheetData>
    <row r="1" spans="1:8" s="3" customFormat="1" ht="25.5">
      <c r="A1" s="6" t="s">
        <v>3</v>
      </c>
      <c r="B1" s="2" t="s">
        <v>4</v>
      </c>
      <c r="C1" s="4" t="s">
        <v>5</v>
      </c>
      <c r="D1" s="2" t="s">
        <v>6</v>
      </c>
      <c r="E1" s="4" t="s">
        <v>7</v>
      </c>
      <c r="F1" s="4" t="s">
        <v>8</v>
      </c>
      <c r="G1" s="4" t="s">
        <v>9</v>
      </c>
      <c r="H1" s="4" t="s">
        <v>10</v>
      </c>
    </row>
    <row r="2" spans="1:8">
      <c r="A2" s="7">
        <v>1</v>
      </c>
      <c r="B2" s="28" t="s">
        <v>35</v>
      </c>
      <c r="C2" s="29">
        <v>400</v>
      </c>
      <c r="D2" s="28" t="s">
        <v>34</v>
      </c>
      <c r="E2" s="22"/>
      <c r="F2" s="22"/>
      <c r="G2" s="22">
        <f>ROUND(C2*E2, 0)</f>
        <v>0</v>
      </c>
      <c r="H2" s="22">
        <f>ROUND(C2*F2, 0)</f>
        <v>0</v>
      </c>
    </row>
    <row r="3" spans="1:8">
      <c r="B3" s="28"/>
      <c r="C3" s="29"/>
      <c r="D3" s="28"/>
      <c r="E3" s="22"/>
      <c r="F3" s="22"/>
      <c r="G3" s="22"/>
      <c r="H3" s="22"/>
    </row>
    <row r="4" spans="1:8">
      <c r="A4" s="7">
        <v>2</v>
      </c>
      <c r="B4" s="28" t="s">
        <v>68</v>
      </c>
      <c r="C4" s="29">
        <v>110</v>
      </c>
      <c r="D4" s="28" t="s">
        <v>34</v>
      </c>
      <c r="E4" s="22"/>
      <c r="F4" s="22"/>
      <c r="G4" s="22">
        <f>ROUND(C4*E4, 0)</f>
        <v>0</v>
      </c>
      <c r="H4" s="22">
        <f>ROUND(C4*F4, 0)</f>
        <v>0</v>
      </c>
    </row>
    <row r="5" spans="1:8">
      <c r="B5" s="28"/>
      <c r="C5" s="29"/>
      <c r="D5" s="28"/>
      <c r="E5" s="22"/>
      <c r="F5" s="22"/>
      <c r="G5" s="22"/>
      <c r="H5" s="22"/>
    </row>
    <row r="6" spans="1:8" ht="25.5">
      <c r="A6" s="7">
        <v>3</v>
      </c>
      <c r="B6" s="28" t="s">
        <v>66</v>
      </c>
      <c r="C6" s="29">
        <v>26</v>
      </c>
      <c r="D6" s="28" t="s">
        <v>12</v>
      </c>
      <c r="E6" s="22"/>
      <c r="F6" s="22"/>
      <c r="G6" s="22">
        <f>ROUND(C6*E6, 0)</f>
        <v>0</v>
      </c>
      <c r="H6" s="22">
        <f>ROUND(C6*F6, 0)</f>
        <v>0</v>
      </c>
    </row>
    <row r="7" spans="1:8">
      <c r="B7" s="28"/>
      <c r="C7" s="29"/>
      <c r="D7" s="28"/>
      <c r="E7" s="22"/>
      <c r="F7" s="22"/>
      <c r="G7" s="22"/>
      <c r="H7" s="22"/>
    </row>
    <row r="8" spans="1:8" ht="25.5">
      <c r="A8" s="7">
        <v>4</v>
      </c>
      <c r="B8" s="28" t="s">
        <v>69</v>
      </c>
      <c r="C8" s="29">
        <v>2</v>
      </c>
      <c r="D8" s="28" t="s">
        <v>12</v>
      </c>
      <c r="E8" s="22"/>
      <c r="F8" s="22"/>
      <c r="G8" s="22">
        <f>ROUND(C8*E8, 0)</f>
        <v>0</v>
      </c>
      <c r="H8" s="22">
        <f>ROUND(C8*F8, 0)</f>
        <v>0</v>
      </c>
    </row>
    <row r="9" spans="1:8">
      <c r="B9" s="28"/>
      <c r="C9" s="29"/>
      <c r="D9" s="28"/>
      <c r="E9" s="22"/>
      <c r="F9" s="22"/>
      <c r="G9" s="22"/>
      <c r="H9" s="22"/>
    </row>
    <row r="10" spans="1:8">
      <c r="A10" s="7">
        <v>5</v>
      </c>
      <c r="B10" s="28" t="s">
        <v>70</v>
      </c>
      <c r="C10" s="29">
        <v>2</v>
      </c>
      <c r="D10" s="28" t="s">
        <v>12</v>
      </c>
      <c r="E10" s="22"/>
      <c r="F10" s="22"/>
      <c r="G10" s="22">
        <f>ROUND(C10*E10, 0)</f>
        <v>0</v>
      </c>
      <c r="H10" s="22">
        <f>ROUND(C10*F10, 0)</f>
        <v>0</v>
      </c>
    </row>
    <row r="11" spans="1:8">
      <c r="B11" s="28"/>
      <c r="C11" s="29"/>
      <c r="D11" s="28"/>
      <c r="E11" s="22"/>
      <c r="F11" s="22"/>
      <c r="G11" s="22"/>
      <c r="H11" s="22"/>
    </row>
    <row r="12" spans="1:8">
      <c r="A12" s="7">
        <v>6</v>
      </c>
      <c r="B12" s="28" t="s">
        <v>36</v>
      </c>
      <c r="C12" s="29">
        <v>4</v>
      </c>
      <c r="D12" s="28" t="s">
        <v>12</v>
      </c>
      <c r="E12" s="22"/>
      <c r="F12" s="22"/>
      <c r="G12" s="22">
        <f>ROUND(C12*E12, 0)</f>
        <v>0</v>
      </c>
      <c r="H12" s="22">
        <f>ROUND(C12*F12, 0)</f>
        <v>0</v>
      </c>
    </row>
    <row r="13" spans="1:8">
      <c r="B13" s="28"/>
      <c r="C13" s="29"/>
      <c r="D13" s="28"/>
      <c r="E13" s="22"/>
      <c r="F13" s="22"/>
      <c r="G13" s="22"/>
      <c r="H13" s="22"/>
    </row>
    <row r="14" spans="1:8" ht="25.5">
      <c r="A14" s="7">
        <v>7</v>
      </c>
      <c r="B14" s="28" t="s">
        <v>75</v>
      </c>
      <c r="C14" s="29">
        <v>1</v>
      </c>
      <c r="D14" s="28" t="s">
        <v>12</v>
      </c>
      <c r="E14" s="22"/>
      <c r="F14" s="22"/>
      <c r="G14" s="22">
        <f>ROUND(C14*E14, 0)</f>
        <v>0</v>
      </c>
      <c r="H14" s="22">
        <f>ROUND(C14*F14, 0)</f>
        <v>0</v>
      </c>
    </row>
    <row r="15" spans="1:8">
      <c r="B15" s="28"/>
      <c r="C15" s="29"/>
      <c r="D15" s="28"/>
      <c r="E15" s="22"/>
      <c r="F15" s="22"/>
      <c r="G15" s="22"/>
      <c r="H15" s="22"/>
    </row>
    <row r="16" spans="1:8">
      <c r="A16" s="7">
        <v>8</v>
      </c>
      <c r="B16" s="28" t="s">
        <v>71</v>
      </c>
      <c r="C16" s="29">
        <v>1</v>
      </c>
      <c r="D16" s="28" t="s">
        <v>12</v>
      </c>
      <c r="E16" s="22"/>
      <c r="F16" s="22"/>
      <c r="G16" s="22">
        <f>ROUND(C16*E16, 0)</f>
        <v>0</v>
      </c>
      <c r="H16" s="22">
        <f>ROUND(C16*F16, 0)</f>
        <v>0</v>
      </c>
    </row>
    <row r="17" spans="1:8">
      <c r="B17" s="28"/>
      <c r="C17" s="29"/>
      <c r="D17" s="28"/>
      <c r="E17" s="22"/>
      <c r="F17" s="22"/>
      <c r="G17" s="22"/>
      <c r="H17" s="22"/>
    </row>
    <row r="18" spans="1:8">
      <c r="A18" s="7">
        <v>9</v>
      </c>
      <c r="B18" s="28" t="s">
        <v>37</v>
      </c>
      <c r="C18" s="29">
        <v>35</v>
      </c>
      <c r="D18" s="28" t="s">
        <v>34</v>
      </c>
      <c r="E18" s="22"/>
      <c r="F18" s="22"/>
      <c r="G18" s="22">
        <f>ROUND(C18*E18, 0)</f>
        <v>0</v>
      </c>
      <c r="H18" s="22">
        <f>ROUND(C18*F18, 0)</f>
        <v>0</v>
      </c>
    </row>
    <row r="19" spans="1:8">
      <c r="B19" s="28"/>
      <c r="C19" s="29"/>
      <c r="D19" s="28"/>
      <c r="E19" s="22"/>
      <c r="F19" s="22"/>
      <c r="G19" s="22"/>
      <c r="H19" s="22"/>
    </row>
    <row r="20" spans="1:8">
      <c r="A20" s="7">
        <v>10</v>
      </c>
      <c r="B20" s="28" t="s">
        <v>72</v>
      </c>
      <c r="C20" s="29">
        <v>1</v>
      </c>
      <c r="D20" s="28" t="s">
        <v>12</v>
      </c>
      <c r="E20" s="22"/>
      <c r="F20" s="22"/>
      <c r="G20" s="22">
        <f>ROUND(C20*E20, 0)</f>
        <v>0</v>
      </c>
      <c r="H20" s="22">
        <f>ROUND(C20*F20, 0)</f>
        <v>0</v>
      </c>
    </row>
    <row r="21" spans="1:8">
      <c r="B21" s="28"/>
      <c r="C21" s="29"/>
      <c r="D21" s="28"/>
      <c r="E21" s="22"/>
      <c r="F21" s="22"/>
      <c r="G21" s="22"/>
      <c r="H21" s="22"/>
    </row>
    <row r="22" spans="1:8" ht="25.5">
      <c r="A22" s="7">
        <v>11</v>
      </c>
      <c r="B22" s="28" t="s">
        <v>38</v>
      </c>
      <c r="C22" s="29">
        <v>3</v>
      </c>
      <c r="D22" s="28" t="s">
        <v>12</v>
      </c>
      <c r="E22" s="22"/>
      <c r="F22" s="22"/>
      <c r="G22" s="22">
        <f>ROUND(C22*E22, 0)</f>
        <v>0</v>
      </c>
      <c r="H22" s="22">
        <f>ROUND(C22*F22, 0)</f>
        <v>0</v>
      </c>
    </row>
    <row r="23" spans="1:8">
      <c r="B23" s="28"/>
      <c r="C23" s="29"/>
      <c r="D23" s="28"/>
    </row>
    <row r="24" spans="1:8">
      <c r="A24" s="7">
        <v>12</v>
      </c>
      <c r="B24" s="28" t="s">
        <v>39</v>
      </c>
      <c r="C24" s="29">
        <v>60</v>
      </c>
      <c r="D24" s="28" t="s">
        <v>34</v>
      </c>
      <c r="E24" s="22"/>
      <c r="F24" s="22"/>
      <c r="G24" s="22">
        <f>ROUND(C24*E24, 0)</f>
        <v>0</v>
      </c>
      <c r="H24" s="22">
        <f>ROUND(C24*F24, 0)</f>
        <v>0</v>
      </c>
    </row>
    <row r="25" spans="1:8">
      <c r="B25" s="28"/>
      <c r="C25" s="29"/>
      <c r="D25" s="28"/>
    </row>
    <row r="26" spans="1:8">
      <c r="A26" s="7">
        <v>13</v>
      </c>
      <c r="B26" s="28" t="s">
        <v>41</v>
      </c>
      <c r="C26" s="29">
        <v>10</v>
      </c>
      <c r="D26" s="28" t="s">
        <v>40</v>
      </c>
      <c r="E26" s="22"/>
      <c r="F26" s="22"/>
      <c r="G26" s="22">
        <f>ROUND(C26*E26, 0)</f>
        <v>0</v>
      </c>
      <c r="H26" s="22">
        <f>ROUND(C26*F26, 0)</f>
        <v>0</v>
      </c>
    </row>
    <row r="27" spans="1:8">
      <c r="B27" s="28"/>
      <c r="C27" s="29"/>
      <c r="D27" s="28"/>
    </row>
    <row r="28" spans="1:8">
      <c r="A28" s="7">
        <v>14</v>
      </c>
      <c r="B28" s="28" t="s">
        <v>42</v>
      </c>
      <c r="C28" s="29">
        <v>1</v>
      </c>
      <c r="D28" s="28" t="s">
        <v>12</v>
      </c>
      <c r="E28" s="22"/>
      <c r="F28" s="22"/>
      <c r="G28" s="22">
        <f>ROUND(C28*E28, 0)</f>
        <v>0</v>
      </c>
      <c r="H28" s="22">
        <f>ROUND(C28*F28, 0)</f>
        <v>0</v>
      </c>
    </row>
    <row r="29" spans="1:8">
      <c r="B29" s="28"/>
      <c r="C29" s="29"/>
      <c r="D29" s="28"/>
    </row>
    <row r="30" spans="1:8">
      <c r="A30" s="7">
        <v>15</v>
      </c>
      <c r="B30" s="28" t="s">
        <v>43</v>
      </c>
      <c r="C30" s="29">
        <v>10</v>
      </c>
      <c r="D30" s="28" t="s">
        <v>34</v>
      </c>
      <c r="E30" s="22"/>
      <c r="F30" s="22"/>
      <c r="G30" s="22">
        <f>ROUND(C30*E30, 0)</f>
        <v>0</v>
      </c>
      <c r="H30" s="22">
        <f>ROUND(C30*F30, 0)</f>
        <v>0</v>
      </c>
    </row>
    <row r="31" spans="1:8">
      <c r="B31" s="28"/>
      <c r="C31" s="29"/>
      <c r="D31" s="28"/>
    </row>
    <row r="32" spans="1:8">
      <c r="A32" s="7">
        <v>16</v>
      </c>
      <c r="B32" s="28" t="s">
        <v>44</v>
      </c>
      <c r="C32" s="29">
        <v>10</v>
      </c>
      <c r="D32" s="28" t="s">
        <v>34</v>
      </c>
      <c r="E32" s="22"/>
      <c r="F32" s="22"/>
      <c r="G32" s="22">
        <f>ROUND(C32*E32, 0)</f>
        <v>0</v>
      </c>
      <c r="H32" s="22">
        <f>ROUND(C32*F32, 0)</f>
        <v>0</v>
      </c>
    </row>
    <row r="33" spans="1:8">
      <c r="B33" s="28"/>
      <c r="C33" s="29"/>
      <c r="D33" s="28"/>
    </row>
    <row r="34" spans="1:8">
      <c r="A34" s="7">
        <v>17</v>
      </c>
      <c r="B34" s="28" t="s">
        <v>45</v>
      </c>
      <c r="C34" s="29">
        <v>10</v>
      </c>
      <c r="D34" s="28" t="s">
        <v>34</v>
      </c>
      <c r="E34" s="22"/>
      <c r="F34" s="22"/>
      <c r="G34" s="22">
        <f>ROUND(C34*E34, 0)</f>
        <v>0</v>
      </c>
      <c r="H34" s="22">
        <f>ROUND(C34*F34, 0)</f>
        <v>0</v>
      </c>
    </row>
    <row r="35" spans="1:8">
      <c r="B35" s="28"/>
      <c r="C35" s="29"/>
      <c r="D35" s="28"/>
    </row>
    <row r="36" spans="1:8">
      <c r="A36" s="7">
        <v>18</v>
      </c>
      <c r="B36" s="28" t="s">
        <v>46</v>
      </c>
      <c r="C36" s="29">
        <v>1</v>
      </c>
      <c r="D36" s="28" t="s">
        <v>12</v>
      </c>
      <c r="E36" s="22"/>
      <c r="F36" s="22"/>
      <c r="G36" s="22">
        <f>ROUND(C36*E36, 0)</f>
        <v>0</v>
      </c>
      <c r="H36" s="22">
        <f>ROUND(C36*F36, 0)</f>
        <v>0</v>
      </c>
    </row>
    <row r="37" spans="1:8">
      <c r="B37" s="28"/>
      <c r="C37" s="29"/>
      <c r="D37" s="28"/>
    </row>
    <row r="38" spans="1:8">
      <c r="A38" s="7">
        <v>19</v>
      </c>
      <c r="B38" s="28" t="s">
        <v>47</v>
      </c>
      <c r="C38" s="29">
        <v>1</v>
      </c>
      <c r="D38" s="28" t="s">
        <v>12</v>
      </c>
      <c r="E38" s="22"/>
      <c r="F38" s="22"/>
      <c r="G38" s="22">
        <f>ROUND(C38*E38, 0)</f>
        <v>0</v>
      </c>
      <c r="H38" s="22">
        <f>ROUND(C38*F38, 0)</f>
        <v>0</v>
      </c>
    </row>
    <row r="39" spans="1:8">
      <c r="B39" s="28"/>
      <c r="C39" s="29"/>
      <c r="D39" s="28"/>
    </row>
    <row r="40" spans="1:8" ht="25.5">
      <c r="A40" s="7">
        <v>20</v>
      </c>
      <c r="B40" s="28" t="s">
        <v>73</v>
      </c>
      <c r="C40" s="29">
        <v>1</v>
      </c>
      <c r="D40" s="28" t="s">
        <v>12</v>
      </c>
      <c r="E40" s="22"/>
      <c r="F40" s="22"/>
      <c r="G40" s="22">
        <f>ROUND(C40*E40, 0)</f>
        <v>0</v>
      </c>
      <c r="H40" s="22">
        <f>ROUND(C40*F40, 0)</f>
        <v>0</v>
      </c>
    </row>
    <row r="41" spans="1:8">
      <c r="B41" s="28"/>
      <c r="C41" s="29"/>
      <c r="D41" s="28"/>
    </row>
    <row r="42" spans="1:8" ht="25.5">
      <c r="A42" s="7">
        <v>21</v>
      </c>
      <c r="B42" s="28" t="s">
        <v>48</v>
      </c>
      <c r="C42" s="29">
        <v>1</v>
      </c>
      <c r="D42" s="28" t="s">
        <v>12</v>
      </c>
      <c r="E42" s="22"/>
      <c r="F42" s="22"/>
      <c r="G42" s="22">
        <f>ROUND(C42*E42, 0)</f>
        <v>0</v>
      </c>
      <c r="H42" s="22">
        <f>ROUND(C42*F42, 0)</f>
        <v>0</v>
      </c>
    </row>
    <row r="43" spans="1:8">
      <c r="B43" s="28"/>
      <c r="C43" s="29"/>
      <c r="D43" s="28"/>
    </row>
    <row r="44" spans="1:8" ht="25.5">
      <c r="A44" s="7">
        <v>22</v>
      </c>
      <c r="B44" s="28" t="s">
        <v>49</v>
      </c>
      <c r="C44" s="29">
        <v>1</v>
      </c>
      <c r="D44" s="28" t="s">
        <v>12</v>
      </c>
      <c r="E44" s="22"/>
      <c r="F44" s="22"/>
      <c r="G44" s="22">
        <f>ROUND(C44*E44, 0)</f>
        <v>0</v>
      </c>
      <c r="H44" s="22">
        <f>ROUND(C44*F44, 0)</f>
        <v>0</v>
      </c>
    </row>
    <row r="45" spans="1:8">
      <c r="B45" s="28"/>
      <c r="C45" s="29"/>
      <c r="D45" s="28"/>
    </row>
    <row r="46" spans="1:8">
      <c r="A46" s="7">
        <v>23</v>
      </c>
      <c r="B46" s="28" t="s">
        <v>50</v>
      </c>
      <c r="C46" s="29">
        <v>1</v>
      </c>
      <c r="D46" s="28" t="s">
        <v>12</v>
      </c>
      <c r="E46" s="22"/>
      <c r="F46" s="22"/>
      <c r="G46" s="22">
        <f>ROUND(C46*E46, 0)</f>
        <v>0</v>
      </c>
      <c r="H46" s="22">
        <f>ROUND(C46*F46, 0)</f>
        <v>0</v>
      </c>
    </row>
    <row r="47" spans="1:8">
      <c r="B47" s="28"/>
      <c r="C47" s="29"/>
      <c r="D47" s="28"/>
    </row>
    <row r="48" spans="1:8">
      <c r="A48" s="7">
        <v>24</v>
      </c>
      <c r="B48" s="28" t="s">
        <v>51</v>
      </c>
      <c r="C48" s="29">
        <v>1</v>
      </c>
      <c r="D48" s="28" t="s">
        <v>12</v>
      </c>
      <c r="E48" s="22"/>
      <c r="F48" s="22"/>
      <c r="G48" s="22">
        <f>ROUND(C48*E48, 0)</f>
        <v>0</v>
      </c>
      <c r="H48" s="22">
        <f>ROUND(C48*F48, 0)</f>
        <v>0</v>
      </c>
    </row>
    <row r="49" spans="1:8">
      <c r="B49" s="28"/>
      <c r="C49" s="29"/>
      <c r="D49" s="28"/>
    </row>
    <row r="50" spans="1:8" ht="25.5">
      <c r="A50" s="7">
        <v>25</v>
      </c>
      <c r="B50" s="28" t="s">
        <v>52</v>
      </c>
      <c r="C50" s="29">
        <v>1</v>
      </c>
      <c r="D50" s="28" t="s">
        <v>12</v>
      </c>
      <c r="E50" s="22"/>
      <c r="F50" s="22"/>
      <c r="G50" s="22">
        <f>ROUND(C50*E50, 0)</f>
        <v>0</v>
      </c>
      <c r="H50" s="22">
        <f>ROUND(C50*F50, 0)</f>
        <v>0</v>
      </c>
    </row>
    <row r="51" spans="1:8">
      <c r="B51" s="28"/>
      <c r="C51" s="29"/>
      <c r="D51" s="28"/>
    </row>
    <row r="52" spans="1:8" ht="25.5">
      <c r="A52" s="7">
        <v>26</v>
      </c>
      <c r="B52" s="28" t="s">
        <v>53</v>
      </c>
      <c r="C52" s="29">
        <v>16</v>
      </c>
      <c r="D52" s="28" t="s">
        <v>12</v>
      </c>
      <c r="E52" s="22"/>
      <c r="F52" s="22"/>
      <c r="G52" s="22">
        <f>ROUND(C52*E52, 0)</f>
        <v>0</v>
      </c>
      <c r="H52" s="22">
        <f>ROUND(C52*F52, 0)</f>
        <v>0</v>
      </c>
    </row>
    <row r="53" spans="1:8">
      <c r="B53" s="28"/>
      <c r="C53" s="29"/>
      <c r="D53" s="28"/>
    </row>
    <row r="54" spans="1:8" ht="25.5">
      <c r="A54" s="7">
        <v>27</v>
      </c>
      <c r="B54" s="28" t="s">
        <v>54</v>
      </c>
      <c r="C54" s="29">
        <v>1</v>
      </c>
      <c r="D54" s="28" t="s">
        <v>12</v>
      </c>
      <c r="E54" s="22"/>
      <c r="F54" s="22"/>
      <c r="G54" s="22">
        <f>ROUND(C54*E54, 0)</f>
        <v>0</v>
      </c>
      <c r="H54" s="22">
        <f>ROUND(C54*F54, 0)</f>
        <v>0</v>
      </c>
    </row>
    <row r="55" spans="1:8">
      <c r="B55" s="28"/>
      <c r="C55" s="29"/>
      <c r="D55" s="28"/>
    </row>
    <row r="56" spans="1:8">
      <c r="A56" s="7">
        <v>28</v>
      </c>
      <c r="B56" s="28" t="s">
        <v>55</v>
      </c>
      <c r="C56" s="29">
        <v>1</v>
      </c>
      <c r="D56" s="28" t="s">
        <v>12</v>
      </c>
      <c r="E56" s="22"/>
      <c r="F56" s="22"/>
      <c r="G56" s="22">
        <f>ROUND(C56*E56, 0)</f>
        <v>0</v>
      </c>
      <c r="H56" s="22">
        <f>ROUND(C56*F56, 0)</f>
        <v>0</v>
      </c>
    </row>
    <row r="57" spans="1:8">
      <c r="B57" s="28"/>
      <c r="C57" s="29"/>
      <c r="D57" s="28"/>
    </row>
    <row r="58" spans="1:8">
      <c r="A58" s="7">
        <v>29</v>
      </c>
      <c r="B58" s="28" t="s">
        <v>56</v>
      </c>
      <c r="C58" s="29">
        <v>2</v>
      </c>
      <c r="D58" s="28" t="s">
        <v>34</v>
      </c>
      <c r="E58" s="22"/>
      <c r="F58" s="22"/>
      <c r="G58" s="22">
        <f>ROUND(C58*E58, 0)</f>
        <v>0</v>
      </c>
      <c r="H58" s="22">
        <f>ROUND(C58*F58, 0)</f>
        <v>0</v>
      </c>
    </row>
    <row r="59" spans="1:8">
      <c r="B59" s="28"/>
      <c r="C59" s="29"/>
      <c r="D59" s="28"/>
    </row>
    <row r="60" spans="1:8">
      <c r="A60" s="7">
        <v>30</v>
      </c>
      <c r="B60" s="28" t="s">
        <v>57</v>
      </c>
      <c r="C60" s="29">
        <v>1</v>
      </c>
      <c r="D60" s="28" t="s">
        <v>12</v>
      </c>
      <c r="E60" s="22"/>
      <c r="F60" s="22"/>
      <c r="G60" s="22">
        <f>ROUND(C60*E60, 0)</f>
        <v>0</v>
      </c>
      <c r="H60" s="22">
        <f>ROUND(C60*F60, 0)</f>
        <v>0</v>
      </c>
    </row>
    <row r="61" spans="1:8">
      <c r="B61" s="28"/>
      <c r="C61" s="29"/>
      <c r="D61" s="28"/>
    </row>
    <row r="62" spans="1:8">
      <c r="A62" s="7">
        <v>31</v>
      </c>
      <c r="B62" s="28" t="s">
        <v>58</v>
      </c>
      <c r="C62" s="29">
        <v>4</v>
      </c>
      <c r="D62" s="28" t="s">
        <v>12</v>
      </c>
      <c r="E62" s="22"/>
      <c r="F62" s="22"/>
      <c r="G62" s="22">
        <f>ROUND(C62*E62, 0)</f>
        <v>0</v>
      </c>
      <c r="H62" s="22">
        <f>ROUND(C62*F62, 0)</f>
        <v>0</v>
      </c>
    </row>
    <row r="63" spans="1:8">
      <c r="B63" s="28"/>
      <c r="C63" s="29"/>
      <c r="D63" s="28"/>
    </row>
    <row r="64" spans="1:8">
      <c r="A64" s="7">
        <v>32</v>
      </c>
      <c r="B64" s="28" t="s">
        <v>59</v>
      </c>
      <c r="C64" s="29">
        <v>50</v>
      </c>
      <c r="D64" s="28" t="s">
        <v>34</v>
      </c>
      <c r="E64" s="22"/>
      <c r="F64" s="22"/>
      <c r="G64" s="22">
        <f>ROUND(C64*E64, 0)</f>
        <v>0</v>
      </c>
      <c r="H64" s="22">
        <f>ROUND(C64*F64, 0)</f>
        <v>0</v>
      </c>
    </row>
    <row r="65" spans="1:8">
      <c r="B65" s="28"/>
      <c r="C65" s="29"/>
      <c r="D65" s="28"/>
    </row>
    <row r="66" spans="1:8">
      <c r="A66" s="7">
        <v>33</v>
      </c>
      <c r="B66" s="28" t="s">
        <v>60</v>
      </c>
      <c r="C66" s="29">
        <v>50</v>
      </c>
      <c r="D66" s="28" t="s">
        <v>34</v>
      </c>
      <c r="E66" s="22"/>
      <c r="F66" s="22"/>
      <c r="G66" s="22">
        <f>ROUND(C66*E66, 0)</f>
        <v>0</v>
      </c>
      <c r="H66" s="22">
        <f>ROUND(C66*F66, 0)</f>
        <v>0</v>
      </c>
    </row>
    <row r="67" spans="1:8">
      <c r="B67" s="28"/>
      <c r="C67" s="29"/>
      <c r="D67" s="28"/>
    </row>
    <row r="68" spans="1:8">
      <c r="A68" s="7">
        <v>34</v>
      </c>
      <c r="B68" s="28" t="s">
        <v>61</v>
      </c>
      <c r="C68" s="29">
        <v>10</v>
      </c>
      <c r="D68" s="28" t="s">
        <v>12</v>
      </c>
      <c r="E68" s="22"/>
      <c r="F68" s="22"/>
      <c r="G68" s="22">
        <f>ROUND(C68*E68, 0)</f>
        <v>0</v>
      </c>
      <c r="H68" s="22">
        <f>ROUND(C68*F68, 0)</f>
        <v>0</v>
      </c>
    </row>
    <row r="69" spans="1:8">
      <c r="B69" s="28"/>
      <c r="C69" s="29"/>
      <c r="D69" s="28"/>
    </row>
    <row r="70" spans="1:8">
      <c r="A70" s="7">
        <v>35</v>
      </c>
      <c r="B70" s="28" t="s">
        <v>62</v>
      </c>
      <c r="C70" s="29">
        <v>20</v>
      </c>
      <c r="D70" s="28" t="s">
        <v>12</v>
      </c>
      <c r="E70" s="22"/>
      <c r="F70" s="22"/>
      <c r="G70" s="22">
        <f>ROUND(C70*E70, 0)</f>
        <v>0</v>
      </c>
      <c r="H70" s="22">
        <f>ROUND(C70*F70, 0)</f>
        <v>0</v>
      </c>
    </row>
    <row r="71" spans="1:8">
      <c r="B71" s="28"/>
      <c r="C71" s="29"/>
      <c r="D71" s="28"/>
    </row>
    <row r="72" spans="1:8">
      <c r="A72" s="7">
        <v>36</v>
      </c>
      <c r="B72" s="28" t="s">
        <v>63</v>
      </c>
      <c r="C72" s="29">
        <v>100</v>
      </c>
      <c r="D72" s="28" t="s">
        <v>12</v>
      </c>
      <c r="E72" s="22"/>
      <c r="F72" s="22"/>
      <c r="G72" s="22">
        <f>ROUND(C72*E72, 0)</f>
        <v>0</v>
      </c>
      <c r="H72" s="22">
        <f>ROUND(C72*F72, 0)</f>
        <v>0</v>
      </c>
    </row>
    <row r="73" spans="1:8">
      <c r="B73" s="28"/>
      <c r="C73" s="29"/>
      <c r="D73" s="28"/>
    </row>
    <row r="74" spans="1:8" ht="25.5">
      <c r="A74" s="7">
        <v>37</v>
      </c>
      <c r="B74" s="28" t="s">
        <v>64</v>
      </c>
      <c r="C74" s="29">
        <v>100</v>
      </c>
      <c r="D74" s="28" t="s">
        <v>12</v>
      </c>
      <c r="E74" s="22"/>
      <c r="F74" s="22"/>
      <c r="G74" s="22">
        <f>ROUND(C74*E74, 0)</f>
        <v>0</v>
      </c>
      <c r="H74" s="22">
        <f>ROUND(C74*F74, 0)</f>
        <v>0</v>
      </c>
    </row>
    <row r="75" spans="1:8">
      <c r="B75" s="28"/>
      <c r="C75" s="29"/>
      <c r="D75" s="28"/>
    </row>
    <row r="76" spans="1:8" ht="25.5">
      <c r="A76" s="7">
        <v>38</v>
      </c>
      <c r="B76" s="28" t="s">
        <v>65</v>
      </c>
      <c r="C76" s="29">
        <v>1</v>
      </c>
      <c r="D76" s="28" t="s">
        <v>12</v>
      </c>
      <c r="E76" s="22"/>
      <c r="F76" s="22"/>
      <c r="G76" s="22">
        <f>ROUND(C76*E76, 0)</f>
        <v>0</v>
      </c>
      <c r="H76" s="22">
        <f>ROUND(C76*F76, 0)</f>
        <v>0</v>
      </c>
    </row>
    <row r="77" spans="1:8">
      <c r="B77" s="28"/>
      <c r="C77" s="29"/>
      <c r="D77" s="28"/>
    </row>
    <row r="78" spans="1:8" ht="25.5">
      <c r="A78" s="7">
        <v>39</v>
      </c>
      <c r="B78" s="28" t="s">
        <v>74</v>
      </c>
      <c r="C78" s="29">
        <v>1</v>
      </c>
      <c r="D78" s="28" t="s">
        <v>12</v>
      </c>
      <c r="E78" s="22"/>
      <c r="F78" s="22"/>
      <c r="G78" s="22">
        <f>ROUND(C78*E78, 0)</f>
        <v>0</v>
      </c>
      <c r="H78" s="22">
        <f>ROUND(C78*F78, 0)</f>
        <v>0</v>
      </c>
    </row>
    <row r="80" spans="1:8">
      <c r="A80" s="6"/>
      <c r="B80" s="2" t="s">
        <v>11</v>
      </c>
      <c r="C80" s="4"/>
      <c r="D80" s="2"/>
      <c r="E80" s="23"/>
      <c r="F80" s="23"/>
      <c r="G80" s="23">
        <f>SUM(G2:G79)</f>
        <v>0</v>
      </c>
      <c r="H80" s="23">
        <f>SUM(H2:H79)</f>
        <v>0</v>
      </c>
    </row>
  </sheetData>
  <pageMargins left="0.41" right="0.23622047244094491" top="0.70866141732283472" bottom="0.70866141732283472" header="0.43307086614173229" footer="0.43307086614173229"/>
  <pageSetup paperSize="9" scale="110" orientation="portrait" useFirstPageNumber="1" r:id="rId1"/>
  <headerFooter>
    <oddHeader>&amp;L&amp;"Times New Roman,bold"&amp;10 Épületgépészeti szerelvények és berendezések szerelése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Záradék</vt:lpstr>
      <vt:lpstr>Összesítő</vt:lpstr>
      <vt:lpstr>Épületvillamosság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Szalai Márta</dc:creator>
  <cp:lastModifiedBy>Szalai Márta</cp:lastModifiedBy>
  <cp:lastPrinted>2021-11-02T10:55:44Z</cp:lastPrinted>
  <dcterms:created xsi:type="dcterms:W3CDTF">2021-10-22T08:05:39Z</dcterms:created>
  <dcterms:modified xsi:type="dcterms:W3CDTF">2021-11-03T10:34:56Z</dcterms:modified>
</cp:coreProperties>
</file>