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20115" windowHeight="12855" tabRatio="907"/>
  </bookViews>
  <sheets>
    <sheet name="Záradék" sheetId="20" r:id="rId1"/>
    <sheet name="Összesítő" sheetId="19" r:id="rId2"/>
    <sheet name="Zsaluzás és állványozás" sheetId="18" r:id="rId3"/>
    <sheet name="Irtás, föld- és sziklamunka" sheetId="17" r:id="rId4"/>
    <sheet name="Síkalapozás" sheetId="16" r:id="rId5"/>
    <sheet name="Helyszíni beton és vasbeton mun" sheetId="15" r:id="rId6"/>
    <sheet name="Előregyártott épületszerkezeti " sheetId="14" r:id="rId7"/>
    <sheet name="Falazás és egyéb kőművesmunka" sheetId="13" r:id="rId8"/>
    <sheet name="Ácsmunka" sheetId="12" r:id="rId9"/>
    <sheet name="Vakolás és rabicolás" sheetId="11" r:id="rId10"/>
    <sheet name="Szárazépítés" sheetId="10" r:id="rId11"/>
    <sheet name="Tetőfedés" sheetId="9" r:id="rId12"/>
    <sheet name="Hideg- és melegburkolatok készí" sheetId="8" r:id="rId13"/>
    <sheet name="Bádogozás" sheetId="7" r:id="rId14"/>
    <sheet name="Fa- és műanyag szerkezet elhely" sheetId="6" r:id="rId15"/>
    <sheet name="Felületképzés" sheetId="4" r:id="rId16"/>
    <sheet name="Kőburkolat készítése" sheetId="1" r:id="rId17"/>
  </sheets>
  <calcPr calcId="125725"/>
</workbook>
</file>

<file path=xl/calcChain.xml><?xml version="1.0" encoding="utf-8"?>
<calcChain xmlns="http://schemas.openxmlformats.org/spreadsheetml/2006/main">
  <c r="I18" i="9"/>
  <c r="H18"/>
  <c r="I24" i="12" l="1"/>
  <c r="H24"/>
  <c r="I12" i="1" l="1"/>
  <c r="H12"/>
  <c r="I10"/>
  <c r="H10"/>
  <c r="I8"/>
  <c r="H8"/>
  <c r="I6"/>
  <c r="H6"/>
  <c r="I4"/>
  <c r="H4"/>
  <c r="I2"/>
  <c r="H2"/>
  <c r="I12" i="4"/>
  <c r="H12"/>
  <c r="I10"/>
  <c r="H10"/>
  <c r="I8"/>
  <c r="H8"/>
  <c r="I6"/>
  <c r="H6"/>
  <c r="I4"/>
  <c r="H4"/>
  <c r="I2"/>
  <c r="H2"/>
  <c r="I14" i="6"/>
  <c r="H14"/>
  <c r="I12"/>
  <c r="H12"/>
  <c r="I10"/>
  <c r="H10"/>
  <c r="I8"/>
  <c r="H8"/>
  <c r="I6"/>
  <c r="H6"/>
  <c r="I4"/>
  <c r="H4"/>
  <c r="I2"/>
  <c r="H2"/>
  <c r="I20" i="7"/>
  <c r="H20"/>
  <c r="I18"/>
  <c r="H18"/>
  <c r="I16"/>
  <c r="H16"/>
  <c r="I14"/>
  <c r="H14"/>
  <c r="I12"/>
  <c r="H12"/>
  <c r="I10"/>
  <c r="H10"/>
  <c r="I8"/>
  <c r="H8"/>
  <c r="I6"/>
  <c r="H6"/>
  <c r="I4"/>
  <c r="H4"/>
  <c r="I2"/>
  <c r="H2"/>
  <c r="I22" i="8"/>
  <c r="H22"/>
  <c r="I20"/>
  <c r="H20"/>
  <c r="I18"/>
  <c r="H18"/>
  <c r="I16"/>
  <c r="H16"/>
  <c r="I14"/>
  <c r="H14"/>
  <c r="I12"/>
  <c r="H12"/>
  <c r="I10"/>
  <c r="H10"/>
  <c r="I8"/>
  <c r="H8"/>
  <c r="I6"/>
  <c r="H6"/>
  <c r="I4"/>
  <c r="H4"/>
  <c r="I2"/>
  <c r="H2"/>
  <c r="I16" i="9"/>
  <c r="H16"/>
  <c r="I14"/>
  <c r="H14"/>
  <c r="I12"/>
  <c r="H12"/>
  <c r="I10"/>
  <c r="H10"/>
  <c r="I8"/>
  <c r="H8"/>
  <c r="I6"/>
  <c r="H6"/>
  <c r="I4"/>
  <c r="H4"/>
  <c r="I2"/>
  <c r="H2"/>
  <c r="I2" i="10"/>
  <c r="I4" s="1"/>
  <c r="C10" i="19" s="1"/>
  <c r="H2" i="10"/>
  <c r="I18" i="11"/>
  <c r="H18"/>
  <c r="I16"/>
  <c r="H16"/>
  <c r="I14"/>
  <c r="H14"/>
  <c r="I12"/>
  <c r="H12"/>
  <c r="I10"/>
  <c r="H10"/>
  <c r="I8"/>
  <c r="H8"/>
  <c r="I6"/>
  <c r="H6"/>
  <c r="I4"/>
  <c r="H4"/>
  <c r="I2"/>
  <c r="H2"/>
  <c r="I22" i="12"/>
  <c r="H22"/>
  <c r="I20"/>
  <c r="H20"/>
  <c r="I18"/>
  <c r="H18"/>
  <c r="I16"/>
  <c r="H16"/>
  <c r="I14"/>
  <c r="H14"/>
  <c r="I12"/>
  <c r="H12"/>
  <c r="I10"/>
  <c r="H10"/>
  <c r="I8"/>
  <c r="H8"/>
  <c r="I6"/>
  <c r="H6"/>
  <c r="I4"/>
  <c r="H4"/>
  <c r="I2"/>
  <c r="H2"/>
  <c r="I2" i="13"/>
  <c r="I4" s="1"/>
  <c r="C7" i="19" s="1"/>
  <c r="H2" i="13"/>
  <c r="H4" s="1"/>
  <c r="B7" i="19" s="1"/>
  <c r="D7" s="1"/>
  <c r="I2" i="14"/>
  <c r="I4" s="1"/>
  <c r="C6" i="19" s="1"/>
  <c r="H2" i="14"/>
  <c r="H4" s="1"/>
  <c r="B6" i="19" s="1"/>
  <c r="I6" i="15"/>
  <c r="H6"/>
  <c r="I4"/>
  <c r="H4"/>
  <c r="H8" s="1"/>
  <c r="I2"/>
  <c r="H2"/>
  <c r="I4" i="16"/>
  <c r="H4"/>
  <c r="I2"/>
  <c r="H2"/>
  <c r="I10" i="17"/>
  <c r="H10"/>
  <c r="I8"/>
  <c r="H8"/>
  <c r="I6"/>
  <c r="H6"/>
  <c r="I4"/>
  <c r="H4"/>
  <c r="I2"/>
  <c r="H2"/>
  <c r="I4" i="18"/>
  <c r="H4"/>
  <c r="I2"/>
  <c r="I6" s="1"/>
  <c r="C2" i="19" s="1"/>
  <c r="H2" i="18"/>
  <c r="I14" i="1" l="1"/>
  <c r="C16" i="19" s="1"/>
  <c r="H14" i="1"/>
  <c r="I14" i="4"/>
  <c r="C15" i="19" s="1"/>
  <c r="H14" i="4"/>
  <c r="I16" i="6"/>
  <c r="C14" i="19" s="1"/>
  <c r="H16" i="6"/>
  <c r="I22" i="7"/>
  <c r="C13" i="19" s="1"/>
  <c r="H22" i="7"/>
  <c r="H24" i="8"/>
  <c r="I24"/>
  <c r="C12" i="19" s="1"/>
  <c r="I20" i="9"/>
  <c r="C11" i="19" s="1"/>
  <c r="H20" i="9"/>
  <c r="H4" i="10"/>
  <c r="I20" i="11"/>
  <c r="C9" i="19" s="1"/>
  <c r="H20" i="11"/>
  <c r="B5" i="19"/>
  <c r="I8" i="15"/>
  <c r="C5" i="19" s="1"/>
  <c r="I6" i="16"/>
  <c r="C4" i="19" s="1"/>
  <c r="H6" i="16"/>
  <c r="I12" i="17"/>
  <c r="C3" i="19" s="1"/>
  <c r="H12" i="17"/>
  <c r="H6" i="18"/>
  <c r="B2" i="19" s="1"/>
  <c r="D2" s="1"/>
  <c r="I26" i="12"/>
  <c r="C8" i="19" s="1"/>
  <c r="H26" i="12"/>
  <c r="D6" i="19"/>
  <c r="B16" l="1"/>
  <c r="D16" s="1"/>
  <c r="B15"/>
  <c r="D15" s="1"/>
  <c r="B14"/>
  <c r="D14" s="1"/>
  <c r="B13"/>
  <c r="D13" s="1"/>
  <c r="B12"/>
  <c r="D12" s="1"/>
  <c r="B11"/>
  <c r="D11" s="1"/>
  <c r="B10"/>
  <c r="D10" s="1"/>
  <c r="B9"/>
  <c r="D9" s="1"/>
  <c r="D24" i="20"/>
  <c r="D25" s="1"/>
  <c r="B8" i="19"/>
  <c r="D8" s="1"/>
  <c r="D5"/>
  <c r="C17"/>
  <c r="B4"/>
  <c r="D4" s="1"/>
  <c r="B3"/>
  <c r="D3" l="1"/>
  <c r="B17"/>
  <c r="D17" s="1"/>
  <c r="C24" i="20"/>
  <c r="C25" s="1"/>
  <c r="C26" s="1"/>
  <c r="C27" s="1"/>
  <c r="C28" s="1"/>
</calcChain>
</file>

<file path=xl/sharedStrings.xml><?xml version="1.0" encoding="utf-8"?>
<sst xmlns="http://schemas.openxmlformats.org/spreadsheetml/2006/main" count="453" uniqueCount="227">
  <si>
    <t>Munkanem megnevezése</t>
  </si>
  <si>
    <t>Anyag összege</t>
  </si>
  <si>
    <t>Díj összege</t>
  </si>
  <si>
    <t>Ssz.</t>
  </si>
  <si>
    <t>Tétel szövege</t>
  </si>
  <si>
    <t>Menny.</t>
  </si>
  <si>
    <t>Egység</t>
  </si>
  <si>
    <t>Anyag egységár</t>
  </si>
  <si>
    <t>Díj egységre</t>
  </si>
  <si>
    <t>Anyag összesen</t>
  </si>
  <si>
    <t>Díj összesen</t>
  </si>
  <si>
    <t>m2</t>
  </si>
  <si>
    <t>Egy pallószintű belső állvány készítése pallóterítéssel, korláttal, lábdeszkával,  állványépítés MSZ- és alkalmazástechnikai kézikönyv szerint, 3,01-10,00 m pallószint magasság között, fából</t>
  </si>
  <si>
    <t>Homlokzati csőállvány állítása állványcsőből mint munkaállvány, szintenkénti pallóterítéssel, korláttal, lábdeszkával, kétlábas, 0,60-0,90 m padlószélességgel, munkapadló távolság 2,00 m, 2,00 kN/m² terhelhetőséggel, állványépítés MSZ és alkalmazástechnikai kézikönyv szerint, 6,00 m munkapadló magasságig</t>
  </si>
  <si>
    <t>Munkanem összesen:</t>
  </si>
  <si>
    <t>Zsaluzás és állványozás</t>
  </si>
  <si>
    <t>m3</t>
  </si>
  <si>
    <t>Munkaárok földkiemelése közművesített területen, kézi erővel, bármely konzisztenciájú talajban, dúcolás nélkül, 2,0 m² szelvényig, III. talajosztály</t>
  </si>
  <si>
    <t>Döngölés kézi erővel száraz, földnedves III. fejtési talajosztályban</t>
  </si>
  <si>
    <t>Feltöltések alap- és lábazati falak közé és alagsori vagy alá nem pincézett földszinti padozatok alá, az anyag szétterítésével, mozgatásával, osztályozatlan kavicsból Természetes szemmegoszlású homokos kavics, THK 0/32 P-TT, Nyékládháza</t>
  </si>
  <si>
    <t>db</t>
  </si>
  <si>
    <t>Építési törmelék konténeres elszállítása, lerakása, lerakóhelyi díjjal, 8,0 m³-es konténerbe</t>
  </si>
  <si>
    <t>Munkahelyi depóniából építési törmelék konténerbe rakása,  kézi erővel, önálló munka esetén elszámolva, konténer szállítás nélkül</t>
  </si>
  <si>
    <t>Irtás, föld- és sziklamunka</t>
  </si>
  <si>
    <t>Beton-, sáv-, gerenda- vagy kőbetonalapok bontása</t>
  </si>
  <si>
    <t>Vasbeton sáv-, talp-, lemez- vagy gerendaalap készítése helyszínen kevert .....minőségű betonból C25/30 - XC2 - 16 - F3 - CEM 32,5, m = 6,6 finomsági modulussal</t>
  </si>
  <si>
    <t>Síkalapozás</t>
  </si>
  <si>
    <t>Beton aljzatok, járdák bontása 10 cm vastagságig, kavicsbetonból, salakbetonból</t>
  </si>
  <si>
    <t>t</t>
  </si>
  <si>
    <t>Betonacél helyszíni szerelése  függőleges vagy vízszintes tartószerkezetbe, bordás betonacélból, 4-11 mm átmérő között FERALPI bordás betonacél, 6 m-es szálban, B500B  10 mm</t>
  </si>
  <si>
    <t>Kontaktesztrich készítése kézi feldolgozással, cementbázisú esztrichből C20 szilárdsági osztálynak megfelelően, 3-4 cm vastagságban Cemix Estrich ZE20 cementesztrich, gyárilag előkevert szárazhabarcs, Cikkszám: K00619621</t>
  </si>
  <si>
    <t>Helyszíni beton és vasbeton munka</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</si>
  <si>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1,75 m</t>
  </si>
  <si>
    <t>Előregyártott épületszerkezeti elem elhelyezése és szerelése</t>
  </si>
  <si>
    <t>Teherhordó és kitöltő falazat, égetett agyag-kerámia termékekből, nyílásbefalazás, nyílásszűkítés vagy kisebb falpótlások, 250 mm és ennél vastagabb falban csorbázatvéséssel, nyílásbefalazás, nyílásszűkítés vagy kisebb falpótlások, Kisméretű tömör tégla 250x120x65 mm I.o. Hf5-mc, falazó, cementes mészhabarcs</t>
  </si>
  <si>
    <t>Falazás és egyéb kőművesmunka</t>
  </si>
  <si>
    <t>Fa tetőszerkezet bontása 0,036-0,070 m³/m² famennyiség között</t>
  </si>
  <si>
    <t>Tetőlécezés bontása bármely kettős cserépfedés alatt</t>
  </si>
  <si>
    <t>Fa tetőszerkezetek bármely rendszerben faragott (fűrészelt) fából, 0,061-0,070 m³/m² bedolgozott famennyiség között Fűrészelt gerenda 150x200-300x300 mm 3-6.5 m I.o.</t>
  </si>
  <si>
    <t>Fóliaterítés és -felerősítés 10 cm-es átfedéssel TERRÁN MediFol TEC tetőfólia 120 g/m²</t>
  </si>
  <si>
    <t>Tetőlécezés betoncserép alá, 5/4-es lécből BRAMAC tetőléc 2-6,5 m hosszú 30/32x48/50 mm</t>
  </si>
  <si>
    <t>m</t>
  </si>
  <si>
    <t>Tetőlécezés tetőfelület ellenlécezésének elkészítése</t>
  </si>
  <si>
    <t>Gerincléc elhelyezése gerincléctartóra, taréjgerinc- és élgerincképzésnél BRAMAC gerincléctartó beütős</t>
  </si>
  <si>
    <t>Deszkázás ereszdeszkázás gyalult, hornyolt deszkával, hajópadlóval</t>
  </si>
  <si>
    <t>Deszkázás homlokdeszka léctagozattal, gyalulva, 30 cm szélességig</t>
  </si>
  <si>
    <t>Faanyag gomba és rovarkártevő elleni megelőző védelme mázolási technológiával felhordott anyaggal KEMIKÁL Tetol faanyagvédő égéskésleltető, gomba, rovarkárosítás ellen többféle színben</t>
  </si>
  <si>
    <t>fam3</t>
  </si>
  <si>
    <t>Szelemen, szarufa, lécezés cseréje; szarufák Lucfenyő fűrészelt gerenda 100x150 mm-es</t>
  </si>
  <si>
    <t>Ácsmunka</t>
  </si>
  <si>
    <t>360000110595</t>
  </si>
  <si>
    <t>Vakolat leverése oldalfalról vagy mennyezetről 1,5 cm vastagságig falazó, cementes mészhabarcs</t>
  </si>
  <si>
    <t>360000110610</t>
  </si>
  <si>
    <t>Vakolat leverése homlokzatról 2,5 cm vastagságig</t>
  </si>
  <si>
    <t>360010110856</t>
  </si>
  <si>
    <t>Sima oldalfalvakolat készítése kézi felhordással, felületképző (simító) meszes cementhabarccsal, tégla-, kő- vagy betonfelületen, 1,5 cm vtg-ban Hs60-cm, simító, meszes cementhabarcs mészpéppel</t>
  </si>
  <si>
    <t>360021238210</t>
  </si>
  <si>
    <t>Szellőző, szárító vakolat alapozók felhordása, falazatok vakolatfelújításához weber.san presto 100 gúz, Kód: SPR100</t>
  </si>
  <si>
    <t>360050114834</t>
  </si>
  <si>
    <t>Homlokzati alapvakolat réteg készítése kézi felhordással, előkevert normál szárazhabarcsból, sima, normál mész-cement vakolat, 2 cm vastagságban SAKRET PM-01 Uniputz Kézi vakolóhabarcs, szürke</t>
  </si>
  <si>
    <t>360050116095</t>
  </si>
  <si>
    <t>Vakolat simítása, előkevert gyári szárazhabarcsból, vékonyvakolatok, homlokzatfestékek alá, 4 mm vastagságig kézi felhordással (a gyártó által megadott kg/m²/mm rétegvastagsággal) SAKRET KZS Mész-cement simítóvakolat 5 kg/m² 3 mm vastagságban</t>
  </si>
  <si>
    <t>360121238922</t>
  </si>
  <si>
    <t>Szellőző, falszárító felújító vakolat készítése, alacsony és közepes só és nedvességtartalom esetén, kézi felhordással, szárazhabarcsból, 2,5-3 cm vastagságban weber.san presto 200 javítóvakolat, fehér, Kód: SPR200</t>
  </si>
  <si>
    <t>360121239050</t>
  </si>
  <si>
    <t>Falszárító, felújító vakolaton simítóvakolat készítése, 5 mm vastagságban weber.san presto 300 simítóvakolat fehér, Kód: SPR300</t>
  </si>
  <si>
    <t>360900130381</t>
  </si>
  <si>
    <t>Vakolatok pótlása, keskenyvakolatok pótlása oldalfalon, 11-20 cm szélesség között</t>
  </si>
  <si>
    <t>Vakolás és rabicolás</t>
  </si>
  <si>
    <t>390030161214</t>
  </si>
  <si>
    <t>Szerelt gipszkarton álmennyezet fém vázszerkezetre (duplasoros), választható függesztéssel, csavarfejek és illesztések alapglettelve (Q2 minőségben),  nem látszó bordázattal, 50 cm bordatávolsággal (CD50/27), 10 m² összefüggő felületig, 2 rtg. tűzgátló 12,5 mm vtg. gipszkarton borítással KNAUF F 13 tűzgátló építőlemez, 12,5 mm HRAK 1250/2000, függesztő huzallal, Cikksz: 32307120</t>
  </si>
  <si>
    <t>Szárazépítés</t>
  </si>
  <si>
    <t>410000197712</t>
  </si>
  <si>
    <t>Cserépfedés bontása (bármely rendszerű)</t>
  </si>
  <si>
    <t>410040203904</t>
  </si>
  <si>
    <t>Egyszeres fedés oldalhornyos betoncserepekkel, sík felületű, 45° tetőhajlásszögig TERRÁN Rundo Elegant alapcserép, tégla, bordó, antracit, sötétbarna</t>
  </si>
  <si>
    <t>410042261091</t>
  </si>
  <si>
    <t>Egyszeres betoncserépfedésnél taréjgerinc készítése, sík betoncserépfedésnél, kúpcseréppel, kúpcseréprögzítővel és kúpalátéttel TERRÁN Rundo Elegant kúpcserép, tégla, bordó, antracit, sötétbarna TERRÁN kúpcseréprögzítő, bordó, tégla, fekete TERRÁN MediRoll Eco alumínium kúpalátét, tégla, fekete, barna</t>
  </si>
  <si>
    <t>410044787460</t>
  </si>
  <si>
    <t>Egyszeres betoncserépfedésnél ki-, beszellőztetés, szellőzőcserép elhelyezése TERRÁN Rundo Elegant szellőző alapcserép, tégla, bordó, antracit, sötétbarna</t>
  </si>
  <si>
    <t>410040205514</t>
  </si>
  <si>
    <t>Egyszeres betoncserépfedésnél ki-, beszellőztetés, szellőző elem, szellőző szalag, szellőző léc, szellőző profil, szellőző, lezárófésű ereszlemez elhelyezése TERRÁN ereszszellőző-elem, tégla, fekete (Rundo, Zenit típusnál)</t>
  </si>
  <si>
    <t>410040205693</t>
  </si>
  <si>
    <t>Egyszeres betoncserépfedésnél hófogócserép vagy fém hófogó elhelyezése a teljes tetőfelületen TERRÁN fém hófogó, 34x380 mm, bordó, tégla, fekete, barna</t>
  </si>
  <si>
    <t>410042261205</t>
  </si>
  <si>
    <t>Egyszeres betoncserépfedésnél műanyag antennakivezető-egység elhelyezése és rögzítése TERRÁN 40×40 műanyag (átvezető) alapcserép + antennakivezető-adapter</t>
  </si>
  <si>
    <t>410900221891</t>
  </si>
  <si>
    <t>Ideiglenes ponyvatakarás</t>
  </si>
  <si>
    <t>Tetőfedés</t>
  </si>
  <si>
    <t>420000222041</t>
  </si>
  <si>
    <t>Lapburkolatok bontása, padlóburkolat bármely méretű kőagyag, mozaik vagy tört mozaik (NOVA) lapból</t>
  </si>
  <si>
    <t>420000222053</t>
  </si>
  <si>
    <t>Lapburkolatok bontása, fal-, pillér- és oszlopburkolat, bármely méretű mozaik, kőagyag és csempe</t>
  </si>
  <si>
    <t>420000222065</t>
  </si>
  <si>
    <t>Lapburkolatok bontása, lábazatburkolat 0,50 m magasságig,  egyenes egysoros vagy lépcsős kivitelben, 10x10 - 20x20 cm-es lapméretig</t>
  </si>
  <si>
    <t>420110223665</t>
  </si>
  <si>
    <t>Fal-, pillér és oszlopburkolat hordozószerkezetének felületelőkészítése beltérben, tégla, beton és vakolt alapfelületen, felületelőkészítő alapozó és tapadóhíd felhordása egy rétegben MUREXIN LF 1 mélyalapozó</t>
  </si>
  <si>
    <t>420113789305</t>
  </si>
  <si>
    <t>Fal-, pillér és oszlopburkolat hordozószerkezetének felületelőkészítése beltérben, tégla, beton és vakolt alapfelületen, kenhető víz- és páraszigetelés felhordása egy rétegben,  hajlaterősítő szalag elhelyezésével Cemix AQUASTOP FLEX rugalmas kenhető szigetelés, Csz.: K00619751</t>
  </si>
  <si>
    <t>420110224716</t>
  </si>
  <si>
    <t>Padlóburkolat hordozószerkezetének felületelőkészítése beltérben, beton alapfelületen felületelőkészítő alapozó és tapadóhíd felhordása egy rétegben MUREXIN LF 1 mélyalapozó</t>
  </si>
  <si>
    <t>42-011-2.1.1.2-0212035</t>
  </si>
  <si>
    <t>Padlóburkolat hordozószerkezetének felületelőkészítése beltérben, beton alapfelületen kenhető víz- és páraszigetelés felhordása egy rétegben,  hajlaterősítő szalag elhelyezésével Cemix AQUASTOP FLEX M beltéri rugalmas kenhető szigetelés, Cikkszám: K00619761</t>
  </si>
  <si>
    <t>420121676745</t>
  </si>
  <si>
    <t>Fal-, pillér-, oszlop- és lábazatburkolat készítése beltérben, tégla, beton, vakolt alapfelületen, mázas kerámiával, kötésben vagy hálósan, 3-5 mm vtg. ragasztóba rakva, 1-10 mm fugaszélességgel, 25x25 -  40x40 cm közötti lapmérettel MUREXIN KGF 65 Totálflex S1 ragasztóhabarcs, szürke, C2TES1 MUREXIN FM 60 Prémium fugázó, fehér CG2 WA</t>
  </si>
  <si>
    <t>420224662712</t>
  </si>
  <si>
    <t>Padlóburkolat készítése, beltérben, tégla, beton, vakolt alapfelületen, gres, kőporcelán lappal, kötésben vagy hálósan, 3-5 mm vtg. ragasztóba rakva, 1-10 mm fugaszélességgel, 20x20 - 40x40 cm közötti lapmérettel MUREXIN KPF 35 Profiflex ragasztóhabarcs - szürke, C2TE MUREXIN FM 60 Prémium fugázó, fehér CG2 WA</t>
  </si>
  <si>
    <t>420224668455</t>
  </si>
  <si>
    <t>Lábazatburkolat készítése, beltérben, gres, kőporcelán lappal, egyenes, egysoros kivitelben, 3-5 mm ragasztóba rakva, 1-10 mm fugaszélességgel, 10 cm magasságig, 20x20 - 40×40 cm közötti lapmérettel MUREXIN KPF 35 Profiflex ragasztóhabarcs - szürke, C2TE MUREXIN FM 60 Prémium fugázó, fehér CG2 WA</t>
  </si>
  <si>
    <t>420732815362</t>
  </si>
  <si>
    <t>Dilatációs és csatlakozó fuga kitöltése, szilikon alapú elasztikus tömítő anyaggal, 5 mm szélesség- és mélységben MAPEI Mapesil AC oldószermentes, ecetsavas, penészedésálló szilikon hézagkitöltőanyag, 310 ml-es kartusban</t>
  </si>
  <si>
    <t>Hideg- és melegburkolatok készítése, aljzat előkészítés</t>
  </si>
  <si>
    <t>430000330732</t>
  </si>
  <si>
    <t>Függőereszcsatorna bontása, 50 cm kiterített szélességig</t>
  </si>
  <si>
    <t>430000330773</t>
  </si>
  <si>
    <t>Lefolyó csatorna bontása 50 cm kiterített szélességig</t>
  </si>
  <si>
    <t>430000330790</t>
  </si>
  <si>
    <t>Szegélyek, párkány könyöklő bontása, 100 cm kiterített szélességig</t>
  </si>
  <si>
    <t>430000330800</t>
  </si>
  <si>
    <t>Falfedések egy vagy két vízorros, hajlatbádog bontása,100 cm kiterített szélességig</t>
  </si>
  <si>
    <t>430020334280</t>
  </si>
  <si>
    <t>Függőereszcsatorna szerelése, félkörszelvényű, bármilyen kiterített szélességben, minősített ötvözött horganylemezből RHEINZINK prePATINA blue-grey felületű QUALITY ZINC minőségű félkörszelvényű függő ereszcsatorna, 0,70 mm vtg, 333 mm, Cikkszám: 4111061</t>
  </si>
  <si>
    <t>430023625644</t>
  </si>
  <si>
    <t>Lefolyócső szerelése kör keresztmetszettel, bármilyen kiterített szélességgel, minősített ötvözött horganylemezből RHEINZINK prePATINA blue-grey felületű QUALITY ZINC minőségű körszelvényű lefolyócső, 0,70 mm vtg, 100 mm, Cikkszám: 35121612</t>
  </si>
  <si>
    <t>430030337810</t>
  </si>
  <si>
    <t>Ereszszegély szerelése keményhéjalású tetőhöz, minősített ötvözött horganylemezből, 40 cm kiterített szélességig RHEINZINK QUALITY ZINC minőségű titáncink lemezből szegély 0,65 mm vtg., kiterített szélesség: 201-250, prePATINA bright rolled felületű</t>
  </si>
  <si>
    <t>430030339030</t>
  </si>
  <si>
    <t>Oromszegély szerelése, minősített ötvözött horganylemezből, 33 cm kiterített szélességig RHEINZINK QUALITY ZINC minőségű titáncink lemezből szegély 0,70 mm vtg., kiterített szélesség: 201-250, prePATINA blue-grey felületű</t>
  </si>
  <si>
    <t>430030340600</t>
  </si>
  <si>
    <t>Falszegély szerelése keményhéjalású tetőhöz, minősített ötvözött horganylemezből, 33 cm kiterített szélességig RHEINZINK QUALITY ZINC minőségű titáncink lemezből szegély 0,70 mm vtg., kiterített szélesség: 201-250, prePATINA blue-grey felületű</t>
  </si>
  <si>
    <t>430030343733</t>
  </si>
  <si>
    <t>Hajlatbádogozás korcolt kivitelben, kiselemes vagy táblás tetőfedő rendszerhez, egyenes kivitelben, minősített ötvözött horganylemezből, 50-65 cm kiterített szélességben RHEINZINK QUALITY ZINC minőségű titáncink lemezből szegély 0,70 mm vtg., kiterített szélesség: 601-650, prePATINA blue-grey felületű</t>
  </si>
  <si>
    <t>Bádogozás</t>
  </si>
  <si>
    <t>440000355525</t>
  </si>
  <si>
    <t>m²</t>
  </si>
  <si>
    <t>Fa vagy műanyag nyílászáró szerkezetek bontása, ajtó, ablak vagy kapu, 2,01-4,00 m² között</t>
  </si>
  <si>
    <t>440000355571</t>
  </si>
  <si>
    <t>Fa lambéria, radiátor farács bontása</t>
  </si>
  <si>
    <t>Fa- és műanyag szerkezet elhelyezése</t>
  </si>
  <si>
    <t>470000450450</t>
  </si>
  <si>
    <t>100 m2</t>
  </si>
  <si>
    <t>Belső festéseknél felület előkészítése, részmunkák; többrétegű enyves festék lekaparása és lemosása, bármilyen padozatú helyiségben, tagolt felületen</t>
  </si>
  <si>
    <t>470003626466</t>
  </si>
  <si>
    <t>Belső festéseknél felület előkészítése, részmunkák; glettelés, mészhidrát kötőanyagú glettel vakolt felületen, tagolatlan felületen POLI-FARBE beltéri meszes glett, páraáteresztő</t>
  </si>
  <si>
    <t>470103626580</t>
  </si>
  <si>
    <t>Enyhén nedvszívó vagy sima falfelületek  tapadásközvetítő alapozása, vizes-diszperziós akril bázisú alapozóval, tagolatlan felületen POLI-FARBE Inntaler diszperziós mélyalapozó</t>
  </si>
  <si>
    <t>470113626744</t>
  </si>
  <si>
    <t>Diszperziós festés műanyag bázisú vizes-diszperziós  fehér vagy gyárilag színezett festékkel, új vagy régi lekapart, előkészített alapfelületen, vakolaton, két rétegben, tagolatlan sima felületen POLI-FARBE Inntaler diszperziós beltéri, fehér falfesték</t>
  </si>
  <si>
    <t>470133627210</t>
  </si>
  <si>
    <t>Diszperziós festések, akril kötőanyagú vizes-diszperziós,fehér vagy színes homlokzatfestés,megfelelően előkészített ásványi alapfelületen vagy meglévő jól tapadó festékrétegen, vakolaton, két rétegben, egy vagy több színben, tagolatlan sima felületen POLI-FARBE Inntaler diszperziós homlokzatfesték, fehér</t>
  </si>
  <si>
    <t>Felületképzés</t>
  </si>
  <si>
    <t>620010677290</t>
  </si>
  <si>
    <t>Szegélyek bontása bármely anyagból; kiemelt vagy süllyesztett szegélyek, futósorok, betongerendával</t>
  </si>
  <si>
    <t>620010677312</t>
  </si>
  <si>
    <t>Nagykő, járdakő, betonkocka burkolat bontása, homokos kavicságyazattal</t>
  </si>
  <si>
    <t>620022071560</t>
  </si>
  <si>
    <t>Kiemelt szegély készítése, alapárok kiemelésével, beton alapgerendával és megtámasztással, hézagolással, előregyártott szegélykőből vagy cölöpökből, 100 cm hosszú elemekből LEIER Quartz kerti szegélykő, 100x5x25 cm, Szürke, Cikkszám: HUTX5164 C12/15 - XN(H) - 16 - F1 - CEM 32,5, m = 6,3 finomsági modulussal</t>
  </si>
  <si>
    <t>620034111765</t>
  </si>
  <si>
    <t>Térburkolathoz fagyálló, teherhordó alap készítése, 20 cm vastagságban Természetes szemmegoszlású homokos kavics, THK 0/24 QTT, KŐKA, Alsózsolca</t>
  </si>
  <si>
    <t>620030679325</t>
  </si>
  <si>
    <t>Térburkolat készítése nagy igénybevételre, 6 cm-es kővel A Beton-Viacolor Balaton 12x24x6 cm, szürke</t>
  </si>
  <si>
    <t>Kőburkolat készítése</t>
  </si>
  <si>
    <t>Összesen:</t>
  </si>
  <si>
    <t xml:space="preserve">Megrendelő:                            </t>
  </si>
  <si>
    <t xml:space="preserve">                                       </t>
  </si>
  <si>
    <t xml:space="preserve">Beremend Nagyközség Önkormányzat       </t>
  </si>
  <si>
    <t xml:space="preserve">Cím: 7827 Beremend, Szabadság tér 1.   </t>
  </si>
  <si>
    <t xml:space="preserve">A munka leírása:                       </t>
  </si>
  <si>
    <t xml:space="preserve">                                                                              </t>
  </si>
  <si>
    <t>Költségvetés főösszesítő</t>
  </si>
  <si>
    <t>Megnevezés</t>
  </si>
  <si>
    <t>Anyagköltség</t>
  </si>
  <si>
    <t>Díjköltség</t>
  </si>
  <si>
    <t>1. Építmény közvetlen költségei</t>
  </si>
  <si>
    <t>1.1 Közvetlen önköltség összesen</t>
  </si>
  <si>
    <t>2.1 ÁFA vetítési alap</t>
  </si>
  <si>
    <t>2.2 Áfa</t>
  </si>
  <si>
    <t>3.  A munka ára</t>
  </si>
  <si>
    <t>Aláírás</t>
  </si>
  <si>
    <t>Anyag + Díj</t>
  </si>
  <si>
    <t xml:space="preserve">Készítette:                                                </t>
  </si>
  <si>
    <t xml:space="preserve">Készült:                                                    </t>
  </si>
  <si>
    <t>15-012-0012425</t>
  </si>
  <si>
    <t xml:space="preserve">15-012-0012362 </t>
  </si>
  <si>
    <t>ÉNGY kód:</t>
  </si>
  <si>
    <t>21-003-0014710</t>
  </si>
  <si>
    <t>21-008-0016142</t>
  </si>
  <si>
    <t>21-011-2614025</t>
  </si>
  <si>
    <t>21-011-0016791</t>
  </si>
  <si>
    <t>21-011-0016825</t>
  </si>
  <si>
    <t>23-000-0023233</t>
  </si>
  <si>
    <t xml:space="preserve">23-003-0024335 </t>
  </si>
  <si>
    <t>31-000-0034810</t>
  </si>
  <si>
    <t>31-001-1236845</t>
  </si>
  <si>
    <t>31-032-0063585</t>
  </si>
  <si>
    <t>32-002-0071380</t>
  </si>
  <si>
    <t>33-091-0095486</t>
  </si>
  <si>
    <t>35-000-0108120</t>
  </si>
  <si>
    <t>35-000-0108144</t>
  </si>
  <si>
    <t>35-001-0108434</t>
  </si>
  <si>
    <t>35-002-3786731</t>
  </si>
  <si>
    <t>35-003-0108825</t>
  </si>
  <si>
    <t>35-003-0108830</t>
  </si>
  <si>
    <t>35-003-4404826</t>
  </si>
  <si>
    <t>35-004-0108960</t>
  </si>
  <si>
    <t>35-004-0108972</t>
  </si>
  <si>
    <t>35-011-4372515</t>
  </si>
  <si>
    <t>35-080-0109912</t>
  </si>
  <si>
    <t>Ravatalozó felújítása - Építési munkák</t>
  </si>
  <si>
    <t>Fa tartóoszlopok állítása, fém tartóval</t>
  </si>
  <si>
    <t>35-K1</t>
  </si>
  <si>
    <t>Egyszeres betoncserépfedésnél
ki-, beszellőztetés, szellőző elem, szellőző szalag, szellőző léc, szellőző profil, szellőző, lezárófésű ereszlemez elhelyezése
TERRÁN szellőzőszalag, 100 mm, tégla, fekete, barna</t>
  </si>
  <si>
    <t>410040205543</t>
  </si>
  <si>
    <t>44-K1</t>
  </si>
  <si>
    <t>44-K2</t>
  </si>
  <si>
    <t>BEFELÉ NYÍLÓ TELI DISZPANELES BEJÁRATI AJTÓ
Mûanyag Deceuninck Inoutic Arcade
Szélesség: 940 mm Magasság: 2370 mm
350 mm-es felülvilágítóval Üveg:  Három rétegû 4-16-4-16-4 super low-e 0,7 W/m2K
Kívül standard színnel fóliázott Szín: Arany tölgy</t>
  </si>
  <si>
    <t>44-K3</t>
  </si>
  <si>
    <t>KÖZÉPFELNYÍLÓ NYÍLÓ + BNY ABLAK J
Mûanyag Deceuninck Inoutic Arcade
Szélesség: 1240 mm Magasság: 1400 mm
Kívül standard színnel fóliázott Szín: Arany tölgy
Üveg Három rétegû 4-16-4-16-4 super low-e 0,7 W/m2K</t>
  </si>
  <si>
    <t>44-K4</t>
  </si>
  <si>
    <t>BEFELÉ NYÍLÓ TELI DISZPANELES BEJÁRATI AJTÓ
Mûanyag Deceuninck Inoutic Arcade
Szélesség: 1050 mm Magasság: 2450 mm
350 mm-es felülvilágítóval Üveg:  Három rétegû 4-16-4-16-4 super low-e 0,7 W/m2K
Kívül standard színnel fóliázott Szín: Arany tölgy</t>
  </si>
  <si>
    <t>44-K5</t>
  </si>
  <si>
    <t>BEFELÉ NYÍLÓ TELI DISZPANELES BEJÁRATI AJTÓ
Mûanyag Deceuninck Inoutic Arcade
Szélesség: 970 mm Magasság: 2400 mm
350 mm-es felülvilágítóval Üveg:  Három rétegû 4-16-4-16-4 super low-e 0,7 W/m2K
Kívül standard színnel fóliázott Szín: Arany tölgy</t>
  </si>
  <si>
    <t>47-K1</t>
  </si>
  <si>
    <t>Külső fafelületek faanyagvédelme, speciálisgombavédelemmel ellátottkültéri lazúrfestékkel,
Lazurán aqua 3in1 vékonylazúrral 3 rétegben</t>
  </si>
  <si>
    <t>BEFELÉ NYÍLÓ KÉTSZÁRNYÚ BEJÁRATI AJTÓ
Hossztoldott, rétegragasztott borovi fenyõ
Szélesség: 4460 mm Magasság: 2530 mm
Felületkezelt aranytölgy</t>
  </si>
  <si>
    <t>62-K1</t>
  </si>
  <si>
    <t>Bontott burkolat visszaépítése</t>
  </si>
</sst>
</file>

<file path=xl/styles.xml><?xml version="1.0" encoding="utf-8"?>
<styleSheet xmlns="http://schemas.openxmlformats.org/spreadsheetml/2006/main">
  <fonts count="8">
    <font>
      <sz val="11"/>
      <color theme="1"/>
      <name val="Calibri"/>
      <family val="2"/>
      <charset val="238"/>
      <scheme val="minor"/>
    </font>
    <font>
      <sz val="10"/>
      <color theme="1"/>
      <name val="Times New Roman CE"/>
      <charset val="238"/>
    </font>
    <font>
      <b/>
      <sz val="10"/>
      <color theme="1"/>
      <name val="Times New Roman CE"/>
      <charset val="238"/>
    </font>
    <font>
      <sz val="12"/>
      <color theme="1"/>
      <name val="Times New Roman"/>
      <family val="1"/>
      <charset val="238"/>
    </font>
    <font>
      <b/>
      <sz val="12"/>
      <color theme="1"/>
      <name val="Times New Roman"/>
      <family val="1"/>
      <charset val="238"/>
    </font>
    <font>
      <i/>
      <sz val="12"/>
      <color theme="1"/>
      <name val="Times New Roman"/>
      <family val="1"/>
      <charset val="238"/>
    </font>
    <font>
      <b/>
      <sz val="10"/>
      <name val="Arial"/>
      <family val="2"/>
      <charset val="238"/>
    </font>
    <font>
      <sz val="10"/>
      <name val="Arial"/>
      <family val="2"/>
      <charset val="238"/>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41">
    <xf numFmtId="0" fontId="0" fillId="0" borderId="0" xfId="0"/>
    <xf numFmtId="0" fontId="1" fillId="0" borderId="0" xfId="0" applyFont="1" applyAlignment="1">
      <alignment vertical="top" wrapText="1"/>
    </xf>
    <xf numFmtId="49" fontId="1" fillId="0" borderId="0" xfId="0" applyNumberFormat="1" applyFont="1" applyAlignment="1">
      <alignment vertical="top" wrapText="1"/>
    </xf>
    <xf numFmtId="0" fontId="2" fillId="0" borderId="1" xfId="0" applyFont="1" applyBorder="1" applyAlignment="1">
      <alignment vertical="top" wrapText="1"/>
    </xf>
    <xf numFmtId="0" fontId="2" fillId="0" borderId="0" xfId="0" applyFont="1" applyAlignment="1">
      <alignment vertical="top" wrapText="1"/>
    </xf>
    <xf numFmtId="0" fontId="2" fillId="0" borderId="1" xfId="0" applyFont="1" applyBorder="1" applyAlignment="1">
      <alignment horizontal="right" vertical="top" wrapText="1"/>
    </xf>
    <xf numFmtId="0" fontId="1" fillId="0" borderId="0" xfId="0" applyFont="1" applyAlignment="1">
      <alignment horizontal="right" vertical="top" wrapText="1"/>
    </xf>
    <xf numFmtId="0" fontId="2" fillId="0" borderId="1" xfId="0" applyFont="1" applyBorder="1" applyAlignment="1">
      <alignment horizontal="left" vertical="top" wrapText="1"/>
    </xf>
    <xf numFmtId="0" fontId="1" fillId="0" borderId="0" xfId="0" applyFont="1" applyAlignment="1">
      <alignment horizontal="left" vertical="top" wrapText="1"/>
    </xf>
    <xf numFmtId="0" fontId="2" fillId="0" borderId="0" xfId="0" applyFont="1" applyBorder="1" applyAlignment="1">
      <alignment vertical="top" wrapText="1"/>
    </xf>
    <xf numFmtId="0" fontId="3" fillId="0" borderId="0" xfId="0" applyFont="1" applyAlignment="1">
      <alignment vertical="top"/>
    </xf>
    <xf numFmtId="0" fontId="3" fillId="0" borderId="0" xfId="0" applyFont="1" applyAlignment="1">
      <alignment vertical="top" wrapText="1"/>
    </xf>
    <xf numFmtId="0" fontId="4" fillId="0" borderId="1" xfId="0" applyFont="1" applyBorder="1" applyAlignment="1">
      <alignment vertical="top" wrapText="1"/>
    </xf>
    <xf numFmtId="0" fontId="4" fillId="0" borderId="1" xfId="0" applyFont="1" applyBorder="1" applyAlignment="1">
      <alignment horizontal="right" vertical="top" wrapText="1"/>
    </xf>
    <xf numFmtId="0" fontId="4" fillId="0" borderId="0" xfId="0" applyFont="1" applyAlignment="1">
      <alignment vertical="top"/>
    </xf>
    <xf numFmtId="0" fontId="3" fillId="0" borderId="0" xfId="0" applyFont="1" applyAlignment="1">
      <alignment vertical="top"/>
    </xf>
    <xf numFmtId="0" fontId="3" fillId="0" borderId="2" xfId="0" applyFont="1" applyBorder="1" applyAlignment="1">
      <alignment vertical="top"/>
    </xf>
    <xf numFmtId="10" fontId="3" fillId="0" borderId="2" xfId="0" applyNumberFormat="1" applyFont="1" applyBorder="1" applyAlignment="1">
      <alignment vertical="top"/>
    </xf>
    <xf numFmtId="0" fontId="3" fillId="0" borderId="0" xfId="0" applyFont="1" applyAlignment="1">
      <alignment horizontal="left" vertical="top"/>
    </xf>
    <xf numFmtId="0" fontId="3" fillId="0" borderId="2" xfId="0" applyFont="1" applyBorder="1" applyAlignment="1">
      <alignment horizontal="right" vertical="top"/>
    </xf>
    <xf numFmtId="3" fontId="3" fillId="0" borderId="2" xfId="0" applyNumberFormat="1" applyFont="1" applyBorder="1" applyAlignment="1">
      <alignment vertical="top"/>
    </xf>
    <xf numFmtId="3" fontId="3" fillId="0" borderId="0" xfId="0" applyNumberFormat="1" applyFont="1" applyAlignment="1">
      <alignment vertical="top" wrapText="1"/>
    </xf>
    <xf numFmtId="3" fontId="4" fillId="0" borderId="1" xfId="0" applyNumberFormat="1" applyFont="1" applyBorder="1" applyAlignment="1">
      <alignment vertical="top" wrapText="1"/>
    </xf>
    <xf numFmtId="0" fontId="4" fillId="2" borderId="1" xfId="0" applyFont="1" applyFill="1" applyBorder="1" applyAlignment="1">
      <alignment horizontal="right" vertical="top" wrapText="1"/>
    </xf>
    <xf numFmtId="3" fontId="3" fillId="2" borderId="0" xfId="0" applyNumberFormat="1" applyFont="1" applyFill="1" applyAlignment="1">
      <alignment vertical="top" wrapText="1"/>
    </xf>
    <xf numFmtId="3" fontId="4" fillId="2" borderId="1" xfId="0" applyNumberFormat="1" applyFont="1" applyFill="1" applyBorder="1" applyAlignment="1">
      <alignment vertical="top" wrapText="1"/>
    </xf>
    <xf numFmtId="0" fontId="5" fillId="0" borderId="0" xfId="0" applyFont="1" applyAlignment="1">
      <alignment vertical="top"/>
    </xf>
    <xf numFmtId="3" fontId="1" fillId="0" borderId="0" xfId="0" applyNumberFormat="1" applyFont="1" applyAlignment="1">
      <alignment horizontal="right" vertical="top" wrapText="1"/>
    </xf>
    <xf numFmtId="3" fontId="2" fillId="0" borderId="1" xfId="0" applyNumberFormat="1" applyFont="1" applyBorder="1" applyAlignment="1">
      <alignment horizontal="right" vertical="top" wrapText="1"/>
    </xf>
    <xf numFmtId="0" fontId="6" fillId="0" borderId="0" xfId="0" applyFont="1" applyBorder="1" applyAlignment="1">
      <alignment horizontal="left" vertical="center" wrapText="1"/>
    </xf>
    <xf numFmtId="0" fontId="3" fillId="0" borderId="0" xfId="0" applyFont="1" applyAlignment="1">
      <alignment vertical="top"/>
    </xf>
    <xf numFmtId="3" fontId="1" fillId="0" borderId="0" xfId="0" applyNumberFormat="1" applyFont="1" applyAlignment="1">
      <alignment vertical="top" wrapText="1"/>
    </xf>
    <xf numFmtId="0" fontId="7" fillId="0" borderId="0" xfId="0" applyFont="1" applyBorder="1" applyAlignment="1">
      <alignment horizontal="left" vertical="center" wrapText="1"/>
    </xf>
    <xf numFmtId="0" fontId="6" fillId="0" borderId="0" xfId="0" applyFont="1" applyBorder="1" applyAlignment="1">
      <alignment horizontal="left" vertical="center"/>
    </xf>
    <xf numFmtId="0" fontId="4" fillId="0" borderId="0" xfId="0" applyFont="1" applyAlignment="1">
      <alignment vertical="top"/>
    </xf>
    <xf numFmtId="0" fontId="3" fillId="0" borderId="0" xfId="0" applyFont="1" applyAlignment="1">
      <alignment vertical="top"/>
    </xf>
    <xf numFmtId="3" fontId="4" fillId="0" borderId="1" xfId="0" applyNumberFormat="1" applyFont="1" applyBorder="1" applyAlignment="1">
      <alignment horizontal="center" vertical="top"/>
    </xf>
    <xf numFmtId="0" fontId="3" fillId="0" borderId="3" xfId="0" applyFont="1" applyBorder="1" applyAlignment="1">
      <alignment horizontal="center" vertical="top"/>
    </xf>
    <xf numFmtId="0" fontId="3" fillId="0" borderId="0" xfId="0" applyFont="1" applyAlignment="1">
      <alignment horizontal="center" vertical="top"/>
    </xf>
    <xf numFmtId="3" fontId="4" fillId="0" borderId="3" xfId="0" applyNumberFormat="1" applyFont="1" applyBorder="1" applyAlignment="1">
      <alignment horizontal="center" vertical="top"/>
    </xf>
    <xf numFmtId="3" fontId="3" fillId="0" borderId="2" xfId="0" applyNumberFormat="1" applyFont="1" applyBorder="1" applyAlignment="1">
      <alignment horizontal="center" vertical="top"/>
    </xf>
  </cellXfs>
  <cellStyles count="1">
    <cellStyle name="Normá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36"/>
  <sheetViews>
    <sheetView tabSelected="1" workbookViewId="0">
      <selection activeCell="G29" sqref="G29"/>
    </sheetView>
  </sheetViews>
  <sheetFormatPr defaultRowHeight="15.75"/>
  <cols>
    <col min="1" max="1" width="36.42578125" style="10" customWidth="1"/>
    <col min="2" max="2" width="10.7109375" style="10" customWidth="1"/>
    <col min="3" max="4" width="15.7109375" style="10" customWidth="1"/>
    <col min="5" max="16384" width="9.140625" style="10"/>
  </cols>
  <sheetData>
    <row r="1" spans="1:4" s="14" customFormat="1">
      <c r="A1" s="34"/>
      <c r="B1" s="34"/>
      <c r="C1" s="34"/>
      <c r="D1" s="34"/>
    </row>
    <row r="2" spans="1:4" s="14" customFormat="1">
      <c r="A2" s="34"/>
      <c r="B2" s="34"/>
      <c r="C2" s="34"/>
      <c r="D2" s="34"/>
    </row>
    <row r="3" spans="1:4" s="14" customFormat="1">
      <c r="A3" s="34"/>
      <c r="B3" s="34"/>
      <c r="C3" s="34"/>
      <c r="D3" s="34"/>
    </row>
    <row r="4" spans="1:4">
      <c r="A4" s="35"/>
      <c r="B4" s="35"/>
      <c r="C4" s="35"/>
      <c r="D4" s="35"/>
    </row>
    <row r="5" spans="1:4">
      <c r="A5" s="35"/>
      <c r="B5" s="35"/>
      <c r="C5" s="35"/>
      <c r="D5" s="35"/>
    </row>
    <row r="6" spans="1:4">
      <c r="A6" s="35"/>
      <c r="B6" s="35"/>
      <c r="C6" s="35"/>
      <c r="D6" s="35"/>
    </row>
    <row r="7" spans="1:4">
      <c r="A7" s="35"/>
      <c r="B7" s="35"/>
      <c r="C7" s="35"/>
      <c r="D7" s="35"/>
    </row>
    <row r="9" spans="1:4">
      <c r="A9" s="26" t="s">
        <v>163</v>
      </c>
      <c r="C9" s="10" t="s">
        <v>164</v>
      </c>
    </row>
    <row r="10" spans="1:4">
      <c r="A10" s="10" t="s">
        <v>165</v>
      </c>
      <c r="C10" s="10" t="s">
        <v>164</v>
      </c>
    </row>
    <row r="11" spans="1:4">
      <c r="A11" s="10" t="s">
        <v>166</v>
      </c>
      <c r="C11" s="10" t="s">
        <v>164</v>
      </c>
    </row>
    <row r="12" spans="1:4">
      <c r="A12" s="10" t="s">
        <v>164</v>
      </c>
      <c r="C12" s="10" t="s">
        <v>164</v>
      </c>
    </row>
    <row r="13" spans="1:4">
      <c r="A13" s="26" t="s">
        <v>167</v>
      </c>
      <c r="C13" s="10" t="s">
        <v>164</v>
      </c>
    </row>
    <row r="14" spans="1:4">
      <c r="A14" s="30" t="s">
        <v>208</v>
      </c>
      <c r="C14" s="10" t="s">
        <v>164</v>
      </c>
    </row>
    <row r="15" spans="1:4">
      <c r="A15" s="15"/>
      <c r="C15" s="10" t="s">
        <v>164</v>
      </c>
    </row>
    <row r="16" spans="1:4">
      <c r="A16" s="10" t="s">
        <v>168</v>
      </c>
    </row>
    <row r="17" spans="1:4">
      <c r="A17" s="26" t="s">
        <v>180</v>
      </c>
    </row>
    <row r="18" spans="1:4">
      <c r="A18" s="10" t="s">
        <v>168</v>
      </c>
    </row>
    <row r="19" spans="1:4">
      <c r="A19" s="26" t="s">
        <v>181</v>
      </c>
    </row>
    <row r="20" spans="1:4">
      <c r="A20" s="10" t="s">
        <v>168</v>
      </c>
    </row>
    <row r="22" spans="1:4">
      <c r="A22" s="38" t="s">
        <v>169</v>
      </c>
      <c r="B22" s="38"/>
      <c r="C22" s="38"/>
      <c r="D22" s="38"/>
    </row>
    <row r="23" spans="1:4">
      <c r="A23" s="16" t="s">
        <v>170</v>
      </c>
      <c r="B23" s="16"/>
      <c r="C23" s="19" t="s">
        <v>171</v>
      </c>
      <c r="D23" s="19" t="s">
        <v>172</v>
      </c>
    </row>
    <row r="24" spans="1:4">
      <c r="A24" s="16" t="s">
        <v>173</v>
      </c>
      <c r="B24" s="16"/>
      <c r="C24" s="20">
        <f>ROUND(SUM(Összesítő!B2:B16),0)</f>
        <v>0</v>
      </c>
      <c r="D24" s="20">
        <f>ROUND(SUM(Összesítő!C2:C16),0)</f>
        <v>0</v>
      </c>
    </row>
    <row r="25" spans="1:4">
      <c r="A25" s="16" t="s">
        <v>174</v>
      </c>
      <c r="B25" s="16"/>
      <c r="C25" s="20">
        <f>ROUND(C24,0)</f>
        <v>0</v>
      </c>
      <c r="D25" s="20">
        <f>ROUND(D24,0)</f>
        <v>0</v>
      </c>
    </row>
    <row r="26" spans="1:4">
      <c r="A26" s="10" t="s">
        <v>175</v>
      </c>
      <c r="C26" s="39">
        <f>ROUND(C25+D25,0)</f>
        <v>0</v>
      </c>
      <c r="D26" s="39"/>
    </row>
    <row r="27" spans="1:4">
      <c r="A27" s="16" t="s">
        <v>176</v>
      </c>
      <c r="B27" s="17">
        <v>0.27</v>
      </c>
      <c r="C27" s="40">
        <f>ROUND(C26*B27,0)</f>
        <v>0</v>
      </c>
      <c r="D27" s="40"/>
    </row>
    <row r="28" spans="1:4">
      <c r="A28" s="16" t="s">
        <v>177</v>
      </c>
      <c r="B28" s="16"/>
      <c r="C28" s="36">
        <f>ROUND(C26+C27,0)</f>
        <v>0</v>
      </c>
      <c r="D28" s="36"/>
    </row>
    <row r="32" spans="1:4">
      <c r="B32" s="37" t="s">
        <v>178</v>
      </c>
      <c r="C32" s="37"/>
    </row>
    <row r="34" spans="1:1">
      <c r="A34" s="18"/>
    </row>
    <row r="35" spans="1:1">
      <c r="A35" s="18"/>
    </row>
    <row r="36" spans="1:1">
      <c r="A36" s="18"/>
    </row>
  </sheetData>
  <mergeCells count="12">
    <mergeCell ref="C28:D28"/>
    <mergeCell ref="B32:C32"/>
    <mergeCell ref="A6:D6"/>
    <mergeCell ref="A7:D7"/>
    <mergeCell ref="A22:D22"/>
    <mergeCell ref="C26:D26"/>
    <mergeCell ref="C27:D27"/>
    <mergeCell ref="A1:D1"/>
    <mergeCell ref="A2:D2"/>
    <mergeCell ref="A3:D3"/>
    <mergeCell ref="A4:D4"/>
    <mergeCell ref="A5:D5"/>
  </mergeCells>
  <pageMargins left="1" right="1" top="1" bottom="1" header="0.41666666666666669" footer="0.41666666666666669"/>
  <pageSetup paperSize="9" orientation="portrait" useFirstPageNumber="1" r:id="rId1"/>
</worksheet>
</file>

<file path=xl/worksheets/sheet10.xml><?xml version="1.0" encoding="utf-8"?>
<worksheet xmlns="http://schemas.openxmlformats.org/spreadsheetml/2006/main" xmlns:r="http://schemas.openxmlformats.org/officeDocument/2006/relationships">
  <dimension ref="A1:J20"/>
  <sheetViews>
    <sheetView zoomScale="130" zoomScaleNormal="130" workbookViewId="0">
      <selection activeCell="F14" sqref="F14:G18"/>
    </sheetView>
  </sheetViews>
  <sheetFormatPr defaultRowHeight="12.75"/>
  <cols>
    <col min="1" max="1" width="4.28515625" style="8" customWidth="1"/>
    <col min="2" max="2" width="9.28515625" style="1" customWidth="1"/>
    <col min="3" max="3" width="32.7109375" style="1" customWidth="1"/>
    <col min="4" max="4" width="6.7109375" style="6" customWidth="1"/>
    <col min="5" max="5" width="6.7109375" style="1" customWidth="1"/>
    <col min="6" max="7" width="8.28515625" style="6" customWidth="1"/>
    <col min="8" max="9" width="9.7109375" style="6" customWidth="1"/>
    <col min="10" max="10" width="15.7109375" style="1" customWidth="1"/>
    <col min="11" max="16384" width="9.140625" style="1"/>
  </cols>
  <sheetData>
    <row r="1" spans="1:10" s="4" customFormat="1" ht="25.5">
      <c r="A1" s="7" t="s">
        <v>3</v>
      </c>
      <c r="B1" s="3" t="s">
        <v>184</v>
      </c>
      <c r="C1" s="3" t="s">
        <v>4</v>
      </c>
      <c r="D1" s="5" t="s">
        <v>5</v>
      </c>
      <c r="E1" s="3" t="s">
        <v>6</v>
      </c>
      <c r="F1" s="5" t="s">
        <v>7</v>
      </c>
      <c r="G1" s="5" t="s">
        <v>8</v>
      </c>
      <c r="H1" s="5" t="s">
        <v>9</v>
      </c>
      <c r="I1" s="5" t="s">
        <v>10</v>
      </c>
    </row>
    <row r="2" spans="1:10" ht="38.25">
      <c r="A2" s="8">
        <v>1</v>
      </c>
      <c r="B2" s="2" t="s">
        <v>50</v>
      </c>
      <c r="C2" s="1" t="s">
        <v>51</v>
      </c>
      <c r="D2" s="6">
        <v>159</v>
      </c>
      <c r="E2" s="1" t="s">
        <v>11</v>
      </c>
      <c r="F2" s="27"/>
      <c r="G2" s="27"/>
      <c r="H2" s="27">
        <f>ROUND(D2*F2, 0)</f>
        <v>0</v>
      </c>
      <c r="I2" s="27">
        <f>ROUND(D2*G2, 0)</f>
        <v>0</v>
      </c>
      <c r="J2" s="31"/>
    </row>
    <row r="3" spans="1:10">
      <c r="F3" s="27"/>
      <c r="G3" s="27"/>
      <c r="H3" s="27"/>
      <c r="I3" s="27"/>
      <c r="J3" s="31"/>
    </row>
    <row r="4" spans="1:10" ht="25.5">
      <c r="A4" s="8">
        <v>2</v>
      </c>
      <c r="B4" s="2" t="s">
        <v>52</v>
      </c>
      <c r="C4" s="1" t="s">
        <v>53</v>
      </c>
      <c r="D4" s="6">
        <v>196</v>
      </c>
      <c r="E4" s="1" t="s">
        <v>11</v>
      </c>
      <c r="F4" s="27"/>
      <c r="G4" s="27"/>
      <c r="H4" s="27">
        <f>ROUND(D4*F4, 0)</f>
        <v>0</v>
      </c>
      <c r="I4" s="27">
        <f>ROUND(D4*G4, 0)</f>
        <v>0</v>
      </c>
      <c r="J4" s="31"/>
    </row>
    <row r="5" spans="1:10">
      <c r="F5" s="27"/>
      <c r="G5" s="27"/>
      <c r="H5" s="27"/>
      <c r="I5" s="27"/>
      <c r="J5" s="31"/>
    </row>
    <row r="6" spans="1:10" ht="76.5">
      <c r="A6" s="8">
        <v>3</v>
      </c>
      <c r="B6" s="2" t="s">
        <v>54</v>
      </c>
      <c r="C6" s="1" t="s">
        <v>55</v>
      </c>
      <c r="D6" s="6">
        <v>118.2</v>
      </c>
      <c r="E6" s="1" t="s">
        <v>11</v>
      </c>
      <c r="F6" s="27"/>
      <c r="G6" s="27"/>
      <c r="H6" s="27">
        <f>ROUND(D6*F6, 0)</f>
        <v>0</v>
      </c>
      <c r="I6" s="27">
        <f>ROUND(D6*G6, 0)</f>
        <v>0</v>
      </c>
      <c r="J6" s="31"/>
    </row>
    <row r="7" spans="1:10">
      <c r="F7" s="27"/>
      <c r="G7" s="27"/>
      <c r="H7" s="27"/>
      <c r="I7" s="27"/>
      <c r="J7" s="31"/>
    </row>
    <row r="8" spans="1:10" ht="51">
      <c r="A8" s="8">
        <v>4</v>
      </c>
      <c r="B8" s="2" t="s">
        <v>56</v>
      </c>
      <c r="C8" s="1" t="s">
        <v>57</v>
      </c>
      <c r="D8" s="6">
        <v>52.8</v>
      </c>
      <c r="E8" s="1" t="s">
        <v>11</v>
      </c>
      <c r="F8" s="27"/>
      <c r="G8" s="27"/>
      <c r="H8" s="27">
        <f>ROUND(D8*F8, 0)</f>
        <v>0</v>
      </c>
      <c r="I8" s="27">
        <f>ROUND(D8*G8, 0)</f>
        <v>0</v>
      </c>
      <c r="J8" s="31"/>
    </row>
    <row r="9" spans="1:10">
      <c r="F9" s="27"/>
      <c r="G9" s="27"/>
      <c r="H9" s="27"/>
      <c r="I9" s="27"/>
      <c r="J9" s="31"/>
    </row>
    <row r="10" spans="1:10" ht="76.5">
      <c r="A10" s="8">
        <v>5</v>
      </c>
      <c r="B10" s="2" t="s">
        <v>58</v>
      </c>
      <c r="C10" s="1" t="s">
        <v>59</v>
      </c>
      <c r="D10" s="6">
        <v>196.4</v>
      </c>
      <c r="E10" s="1" t="s">
        <v>11</v>
      </c>
      <c r="F10" s="27"/>
      <c r="G10" s="27"/>
      <c r="H10" s="27">
        <f>ROUND(D10*F10, 0)</f>
        <v>0</v>
      </c>
      <c r="I10" s="27">
        <f>ROUND(D10*G10, 0)</f>
        <v>0</v>
      </c>
      <c r="J10" s="31"/>
    </row>
    <row r="11" spans="1:10">
      <c r="F11" s="27"/>
      <c r="G11" s="27"/>
      <c r="H11" s="27"/>
      <c r="I11" s="27"/>
      <c r="J11" s="31"/>
    </row>
    <row r="12" spans="1:10" ht="89.25">
      <c r="A12" s="8">
        <v>6</v>
      </c>
      <c r="B12" s="2" t="s">
        <v>60</v>
      </c>
      <c r="C12" s="1" t="s">
        <v>61</v>
      </c>
      <c r="D12" s="6">
        <v>196.4</v>
      </c>
      <c r="E12" s="1" t="s">
        <v>11</v>
      </c>
      <c r="F12" s="27"/>
      <c r="G12" s="27"/>
      <c r="H12" s="27">
        <f>ROUND(D12*F12, 0)</f>
        <v>0</v>
      </c>
      <c r="I12" s="27">
        <f>ROUND(D12*G12, 0)</f>
        <v>0</v>
      </c>
      <c r="J12" s="31"/>
    </row>
    <row r="13" spans="1:10">
      <c r="F13" s="27"/>
      <c r="G13" s="27"/>
      <c r="H13" s="27"/>
      <c r="I13" s="27"/>
      <c r="J13" s="31"/>
    </row>
    <row r="14" spans="1:10" ht="76.5">
      <c r="A14" s="8">
        <v>7</v>
      </c>
      <c r="B14" s="2" t="s">
        <v>62</v>
      </c>
      <c r="C14" s="1" t="s">
        <v>63</v>
      </c>
      <c r="D14" s="6">
        <v>52.8</v>
      </c>
      <c r="E14" s="1" t="s">
        <v>11</v>
      </c>
      <c r="F14" s="27"/>
      <c r="G14" s="27"/>
      <c r="H14" s="27">
        <f>ROUND(D14*F14, 0)</f>
        <v>0</v>
      </c>
      <c r="I14" s="27">
        <f>ROUND(D14*G14, 0)</f>
        <v>0</v>
      </c>
      <c r="J14" s="31"/>
    </row>
    <row r="15" spans="1:10">
      <c r="F15" s="27"/>
      <c r="G15" s="27"/>
      <c r="H15" s="27"/>
      <c r="I15" s="27"/>
      <c r="J15" s="31"/>
    </row>
    <row r="16" spans="1:10" ht="51">
      <c r="A16" s="8">
        <v>8</v>
      </c>
      <c r="B16" s="2" t="s">
        <v>64</v>
      </c>
      <c r="C16" s="1" t="s">
        <v>65</v>
      </c>
      <c r="D16" s="6">
        <v>52.8</v>
      </c>
      <c r="E16" s="1" t="s">
        <v>11</v>
      </c>
      <c r="F16" s="27"/>
      <c r="G16" s="27"/>
      <c r="H16" s="27">
        <f>ROUND(D16*F16, 0)</f>
        <v>0</v>
      </c>
      <c r="I16" s="27">
        <f>ROUND(D16*G16, 0)</f>
        <v>0</v>
      </c>
      <c r="J16" s="31"/>
    </row>
    <row r="17" spans="1:10">
      <c r="F17" s="27"/>
      <c r="G17" s="27"/>
      <c r="H17" s="27"/>
      <c r="I17" s="27"/>
      <c r="J17" s="31"/>
    </row>
    <row r="18" spans="1:10" ht="38.25">
      <c r="A18" s="8">
        <v>9</v>
      </c>
      <c r="B18" s="2" t="s">
        <v>66</v>
      </c>
      <c r="C18" s="1" t="s">
        <v>67</v>
      </c>
      <c r="D18" s="6">
        <v>90.6</v>
      </c>
      <c r="E18" s="1" t="s">
        <v>41</v>
      </c>
      <c r="F18" s="27"/>
      <c r="G18" s="27"/>
      <c r="H18" s="27">
        <f>ROUND(D18*F18, 0)</f>
        <v>0</v>
      </c>
      <c r="I18" s="27">
        <f>ROUND(D18*G18, 0)</f>
        <v>0</v>
      </c>
      <c r="J18" s="31"/>
    </row>
    <row r="19" spans="1:10">
      <c r="F19" s="27"/>
      <c r="G19" s="27"/>
      <c r="H19" s="27"/>
      <c r="I19" s="27"/>
      <c r="J19" s="31"/>
    </row>
    <row r="20" spans="1:10" s="9" customFormat="1">
      <c r="A20" s="7"/>
      <c r="B20" s="3"/>
      <c r="C20" s="3" t="s">
        <v>14</v>
      </c>
      <c r="D20" s="5"/>
      <c r="E20" s="3"/>
      <c r="F20" s="28"/>
      <c r="G20" s="28"/>
      <c r="H20" s="28">
        <f>ROUND(SUM(H2:H19),0)</f>
        <v>0</v>
      </c>
      <c r="I20" s="28">
        <f>ROUND(SUM(I2:I19),0)</f>
        <v>0</v>
      </c>
      <c r="J20" s="31"/>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Vakolás és rabicolás</oddHeader>
  </headerFooter>
</worksheet>
</file>

<file path=xl/worksheets/sheet11.xml><?xml version="1.0" encoding="utf-8"?>
<worksheet xmlns="http://schemas.openxmlformats.org/spreadsheetml/2006/main" xmlns:r="http://schemas.openxmlformats.org/officeDocument/2006/relationships">
  <dimension ref="A1:J4"/>
  <sheetViews>
    <sheetView zoomScale="130" zoomScaleNormal="130" workbookViewId="0">
      <selection activeCell="F2" sqref="F2:G2"/>
    </sheetView>
  </sheetViews>
  <sheetFormatPr defaultRowHeight="12.75"/>
  <cols>
    <col min="1" max="1" width="4.28515625" style="8" customWidth="1"/>
    <col min="2" max="2" width="9.28515625" style="1" customWidth="1"/>
    <col min="3" max="3" width="32.7109375" style="1" customWidth="1"/>
    <col min="4" max="4" width="6.7109375" style="6" customWidth="1"/>
    <col min="5" max="5" width="6.7109375" style="1" customWidth="1"/>
    <col min="6" max="7" width="8.28515625" style="6" customWidth="1"/>
    <col min="8" max="9" width="9.7109375" style="6" customWidth="1"/>
    <col min="10" max="10" width="15.7109375" style="1" customWidth="1"/>
    <col min="11" max="16384" width="9.140625" style="1"/>
  </cols>
  <sheetData>
    <row r="1" spans="1:10" s="4" customFormat="1" ht="25.5">
      <c r="A1" s="7" t="s">
        <v>3</v>
      </c>
      <c r="B1" s="3" t="s">
        <v>184</v>
      </c>
      <c r="C1" s="3" t="s">
        <v>4</v>
      </c>
      <c r="D1" s="5" t="s">
        <v>5</v>
      </c>
      <c r="E1" s="3" t="s">
        <v>6</v>
      </c>
      <c r="F1" s="5" t="s">
        <v>7</v>
      </c>
      <c r="G1" s="5" t="s">
        <v>8</v>
      </c>
      <c r="H1" s="5" t="s">
        <v>9</v>
      </c>
      <c r="I1" s="5" t="s">
        <v>10</v>
      </c>
    </row>
    <row r="2" spans="1:10" ht="140.25">
      <c r="A2" s="8">
        <v>1</v>
      </c>
      <c r="B2" s="2" t="s">
        <v>69</v>
      </c>
      <c r="C2" s="1" t="s">
        <v>70</v>
      </c>
      <c r="D2" s="6">
        <v>77.400000000000006</v>
      </c>
      <c r="E2" s="1" t="s">
        <v>11</v>
      </c>
      <c r="F2" s="27"/>
      <c r="G2" s="27"/>
      <c r="H2" s="27">
        <f>ROUND(D2*F2, 0)</f>
        <v>0</v>
      </c>
      <c r="I2" s="27">
        <f>ROUND(D2*G2, 0)</f>
        <v>0</v>
      </c>
      <c r="J2" s="31"/>
    </row>
    <row r="3" spans="1:10">
      <c r="F3" s="27"/>
      <c r="G3" s="27"/>
      <c r="H3" s="27"/>
      <c r="I3" s="27"/>
      <c r="J3" s="31"/>
    </row>
    <row r="4" spans="1:10" s="9" customFormat="1">
      <c r="A4" s="7"/>
      <c r="B4" s="3"/>
      <c r="C4" s="3" t="s">
        <v>14</v>
      </c>
      <c r="D4" s="5"/>
      <c r="E4" s="3"/>
      <c r="F4" s="28"/>
      <c r="G4" s="28"/>
      <c r="H4" s="28">
        <f>ROUND(SUM(H2:H3),0)</f>
        <v>0</v>
      </c>
      <c r="I4" s="28">
        <f>ROUND(SUM(I2:I3),0)</f>
        <v>0</v>
      </c>
      <c r="J4" s="31"/>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Szárazépítés</oddHeader>
  </headerFooter>
</worksheet>
</file>

<file path=xl/worksheets/sheet12.xml><?xml version="1.0" encoding="utf-8"?>
<worksheet xmlns="http://schemas.openxmlformats.org/spreadsheetml/2006/main" xmlns:r="http://schemas.openxmlformats.org/officeDocument/2006/relationships">
  <dimension ref="A1:J20"/>
  <sheetViews>
    <sheetView zoomScale="115" zoomScaleNormal="115" workbookViewId="0">
      <selection activeCell="F14" sqref="F14:G18"/>
    </sheetView>
  </sheetViews>
  <sheetFormatPr defaultRowHeight="12.75"/>
  <cols>
    <col min="1" max="1" width="4.28515625" style="8" customWidth="1"/>
    <col min="2" max="2" width="9.28515625" style="1" customWidth="1"/>
    <col min="3" max="3" width="32.7109375" style="1" customWidth="1"/>
    <col min="4" max="4" width="6.7109375" style="6" customWidth="1"/>
    <col min="5" max="5" width="6.7109375" style="1" customWidth="1"/>
    <col min="6" max="7" width="8.28515625" style="6" customWidth="1"/>
    <col min="8" max="9" width="9.7109375" style="6" customWidth="1"/>
    <col min="10" max="10" width="15.7109375" style="1" customWidth="1"/>
    <col min="11" max="16384" width="9.140625" style="1"/>
  </cols>
  <sheetData>
    <row r="1" spans="1:10" s="4" customFormat="1" ht="25.5">
      <c r="A1" s="7" t="s">
        <v>3</v>
      </c>
      <c r="B1" s="3" t="s">
        <v>184</v>
      </c>
      <c r="C1" s="3" t="s">
        <v>4</v>
      </c>
      <c r="D1" s="5" t="s">
        <v>5</v>
      </c>
      <c r="E1" s="3" t="s">
        <v>6</v>
      </c>
      <c r="F1" s="5" t="s">
        <v>7</v>
      </c>
      <c r="G1" s="5" t="s">
        <v>8</v>
      </c>
      <c r="H1" s="5" t="s">
        <v>9</v>
      </c>
      <c r="I1" s="5" t="s">
        <v>10</v>
      </c>
    </row>
    <row r="2" spans="1:10" ht="25.5">
      <c r="A2" s="8">
        <v>1</v>
      </c>
      <c r="B2" s="2" t="s">
        <v>72</v>
      </c>
      <c r="C2" s="1" t="s">
        <v>73</v>
      </c>
      <c r="D2" s="6">
        <v>276.8</v>
      </c>
      <c r="E2" s="1" t="s">
        <v>11</v>
      </c>
      <c r="F2" s="27"/>
      <c r="G2" s="27"/>
      <c r="H2" s="27">
        <f>ROUND(D2*F2, 0)</f>
        <v>0</v>
      </c>
      <c r="I2" s="27">
        <f>ROUND(D2*G2, 0)</f>
        <v>0</v>
      </c>
      <c r="J2" s="31"/>
    </row>
    <row r="3" spans="1:10">
      <c r="F3" s="27"/>
      <c r="G3" s="27"/>
      <c r="H3" s="27"/>
      <c r="I3" s="27"/>
    </row>
    <row r="4" spans="1:10" ht="63.75">
      <c r="A4" s="8">
        <v>2</v>
      </c>
      <c r="B4" s="2" t="s">
        <v>74</v>
      </c>
      <c r="C4" s="1" t="s">
        <v>75</v>
      </c>
      <c r="D4" s="6">
        <v>279.5</v>
      </c>
      <c r="E4" s="1" t="s">
        <v>11</v>
      </c>
      <c r="F4" s="27"/>
      <c r="G4" s="27"/>
      <c r="H4" s="27">
        <f>ROUND(D4*F4, 0)</f>
        <v>0</v>
      </c>
      <c r="I4" s="27">
        <f>ROUND(D4*G4, 0)</f>
        <v>0</v>
      </c>
      <c r="J4" s="31"/>
    </row>
    <row r="5" spans="1:10">
      <c r="F5" s="27"/>
      <c r="G5" s="27"/>
      <c r="H5" s="27"/>
      <c r="I5" s="27"/>
      <c r="J5" s="31"/>
    </row>
    <row r="6" spans="1:10" ht="114.75">
      <c r="A6" s="8">
        <v>3</v>
      </c>
      <c r="B6" s="2" t="s">
        <v>76</v>
      </c>
      <c r="C6" s="1" t="s">
        <v>77</v>
      </c>
      <c r="D6" s="6">
        <v>34.5</v>
      </c>
      <c r="E6" s="1" t="s">
        <v>41</v>
      </c>
      <c r="F6" s="27"/>
      <c r="G6" s="27"/>
      <c r="H6" s="27">
        <f>ROUND(D6*F6, 0)</f>
        <v>0</v>
      </c>
      <c r="I6" s="27">
        <f>ROUND(D6*G6, 0)</f>
        <v>0</v>
      </c>
      <c r="J6" s="31"/>
    </row>
    <row r="7" spans="1:10">
      <c r="F7" s="27"/>
      <c r="G7" s="27"/>
      <c r="H7" s="27"/>
      <c r="I7" s="27"/>
      <c r="J7" s="31"/>
    </row>
    <row r="8" spans="1:10" ht="63.75">
      <c r="A8" s="8">
        <v>4</v>
      </c>
      <c r="B8" s="2" t="s">
        <v>78</v>
      </c>
      <c r="C8" s="1" t="s">
        <v>79</v>
      </c>
      <c r="D8" s="6">
        <v>102</v>
      </c>
      <c r="E8" s="1" t="s">
        <v>20</v>
      </c>
      <c r="F8" s="27"/>
      <c r="G8" s="27"/>
      <c r="H8" s="27">
        <f>ROUND(D8*F8, 0)</f>
        <v>0</v>
      </c>
      <c r="I8" s="27">
        <f>ROUND(D8*G8, 0)</f>
        <v>0</v>
      </c>
      <c r="J8" s="31"/>
    </row>
    <row r="9" spans="1:10">
      <c r="F9" s="27"/>
      <c r="G9" s="27"/>
      <c r="H9" s="27"/>
      <c r="I9" s="27"/>
      <c r="J9" s="31"/>
    </row>
    <row r="10" spans="1:10" ht="76.5">
      <c r="A10" s="8">
        <v>5</v>
      </c>
      <c r="B10" s="2" t="s">
        <v>80</v>
      </c>
      <c r="C10" s="1" t="s">
        <v>81</v>
      </c>
      <c r="D10" s="6">
        <v>56</v>
      </c>
      <c r="E10" s="1" t="s">
        <v>41</v>
      </c>
      <c r="F10" s="27"/>
      <c r="G10" s="27"/>
      <c r="H10" s="27">
        <f>ROUND(D10*F10, 0)</f>
        <v>0</v>
      </c>
      <c r="I10" s="27">
        <f>ROUND(D10*G10, 0)</f>
        <v>0</v>
      </c>
      <c r="J10" s="31"/>
    </row>
    <row r="11" spans="1:10">
      <c r="F11" s="27"/>
      <c r="G11" s="27"/>
      <c r="H11" s="27"/>
      <c r="I11" s="27"/>
      <c r="J11" s="31"/>
    </row>
    <row r="12" spans="1:10" ht="63.75">
      <c r="A12" s="8">
        <v>6</v>
      </c>
      <c r="B12" s="2" t="s">
        <v>82</v>
      </c>
      <c r="C12" s="1" t="s">
        <v>83</v>
      </c>
      <c r="D12" s="6">
        <v>170</v>
      </c>
      <c r="E12" s="1" t="s">
        <v>20</v>
      </c>
      <c r="F12" s="27"/>
      <c r="G12" s="27"/>
      <c r="H12" s="27">
        <f>ROUND(D12*F12, 0)</f>
        <v>0</v>
      </c>
      <c r="I12" s="27">
        <f>ROUND(D12*G12, 0)</f>
        <v>0</v>
      </c>
      <c r="J12" s="31"/>
    </row>
    <row r="13" spans="1:10">
      <c r="F13" s="27"/>
      <c r="G13" s="27"/>
      <c r="H13" s="27"/>
      <c r="I13" s="27"/>
      <c r="J13" s="31"/>
    </row>
    <row r="14" spans="1:10" ht="63.75">
      <c r="A14" s="8">
        <v>7</v>
      </c>
      <c r="B14" s="2" t="s">
        <v>84</v>
      </c>
      <c r="C14" s="1" t="s">
        <v>85</v>
      </c>
      <c r="D14" s="6">
        <v>1</v>
      </c>
      <c r="E14" s="1" t="s">
        <v>20</v>
      </c>
      <c r="F14" s="27"/>
      <c r="G14" s="27"/>
      <c r="H14" s="27">
        <f>ROUND(D14*F14, 0)</f>
        <v>0</v>
      </c>
      <c r="I14" s="27">
        <f>ROUND(D14*G14, 0)</f>
        <v>0</v>
      </c>
      <c r="J14" s="31"/>
    </row>
    <row r="15" spans="1:10">
      <c r="F15" s="27"/>
      <c r="G15" s="27"/>
      <c r="H15" s="27"/>
      <c r="I15" s="27"/>
      <c r="J15" s="31"/>
    </row>
    <row r="16" spans="1:10" ht="25.5">
      <c r="A16" s="8">
        <v>8</v>
      </c>
      <c r="B16" s="2" t="s">
        <v>86</v>
      </c>
      <c r="C16" s="1" t="s">
        <v>87</v>
      </c>
      <c r="D16" s="6">
        <v>212</v>
      </c>
      <c r="E16" s="1" t="s">
        <v>11</v>
      </c>
      <c r="F16" s="27"/>
      <c r="G16" s="27"/>
      <c r="H16" s="27">
        <f>ROUND(D16*F16, 0)</f>
        <v>0</v>
      </c>
      <c r="I16" s="27">
        <f>ROUND(D16*G16, 0)</f>
        <v>0</v>
      </c>
      <c r="J16" s="31"/>
    </row>
    <row r="17" spans="1:10">
      <c r="B17" s="2"/>
      <c r="F17" s="27"/>
      <c r="G17" s="27"/>
      <c r="H17" s="27"/>
      <c r="I17" s="27"/>
      <c r="J17" s="31"/>
    </row>
    <row r="18" spans="1:10" ht="89.25">
      <c r="A18" s="8">
        <v>9</v>
      </c>
      <c r="B18" s="2" t="s">
        <v>212</v>
      </c>
      <c r="C18" s="1" t="s">
        <v>211</v>
      </c>
      <c r="D18" s="6">
        <v>56</v>
      </c>
      <c r="E18" s="1" t="s">
        <v>41</v>
      </c>
      <c r="F18" s="27"/>
      <c r="G18" s="27"/>
      <c r="H18" s="27">
        <f>ROUND(D18*F18, 0)</f>
        <v>0</v>
      </c>
      <c r="I18" s="27">
        <f>ROUND(D18*G18, 0)</f>
        <v>0</v>
      </c>
      <c r="J18" s="31"/>
    </row>
    <row r="19" spans="1:10">
      <c r="F19" s="27"/>
      <c r="G19" s="27"/>
      <c r="H19" s="27"/>
      <c r="I19" s="27"/>
      <c r="J19" s="31"/>
    </row>
    <row r="20" spans="1:10" s="9" customFormat="1">
      <c r="A20" s="7"/>
      <c r="B20" s="3"/>
      <c r="C20" s="3" t="s">
        <v>14</v>
      </c>
      <c r="D20" s="5"/>
      <c r="E20" s="3"/>
      <c r="F20" s="28"/>
      <c r="G20" s="28"/>
      <c r="H20" s="28">
        <f>ROUND(SUM(H2:H19),0)</f>
        <v>0</v>
      </c>
      <c r="I20" s="28">
        <f>ROUND(SUM(I2:I19),0)</f>
        <v>0</v>
      </c>
      <c r="J20" s="31"/>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Tetőfedés</oddHeader>
  </headerFooter>
</worksheet>
</file>

<file path=xl/worksheets/sheet13.xml><?xml version="1.0" encoding="utf-8"?>
<worksheet xmlns="http://schemas.openxmlformats.org/spreadsheetml/2006/main" xmlns:r="http://schemas.openxmlformats.org/officeDocument/2006/relationships">
  <dimension ref="A1:J24"/>
  <sheetViews>
    <sheetView topLeftCell="A4" zoomScale="115" zoomScaleNormal="115" workbookViewId="0">
      <selection activeCell="F18" sqref="F18:G22"/>
    </sheetView>
  </sheetViews>
  <sheetFormatPr defaultRowHeight="12.75"/>
  <cols>
    <col min="1" max="1" width="4.28515625" style="8" customWidth="1"/>
    <col min="2" max="2" width="9.28515625" style="1" customWidth="1"/>
    <col min="3" max="3" width="32.7109375" style="1" customWidth="1"/>
    <col min="4" max="4" width="6.7109375" style="6" customWidth="1"/>
    <col min="5" max="5" width="6.7109375" style="1" customWidth="1"/>
    <col min="6" max="7" width="8.28515625" style="6" customWidth="1"/>
    <col min="8" max="9" width="9.7109375" style="6" customWidth="1"/>
    <col min="10" max="10" width="15.7109375" style="1" customWidth="1"/>
    <col min="11" max="16384" width="9.140625" style="1"/>
  </cols>
  <sheetData>
    <row r="1" spans="1:10" s="4" customFormat="1" ht="25.5">
      <c r="A1" s="7" t="s">
        <v>3</v>
      </c>
      <c r="B1" s="3" t="s">
        <v>184</v>
      </c>
      <c r="C1" s="3" t="s">
        <v>4</v>
      </c>
      <c r="D1" s="5" t="s">
        <v>5</v>
      </c>
      <c r="E1" s="3" t="s">
        <v>6</v>
      </c>
      <c r="F1" s="5" t="s">
        <v>7</v>
      </c>
      <c r="G1" s="5" t="s">
        <v>8</v>
      </c>
      <c r="H1" s="5" t="s">
        <v>9</v>
      </c>
      <c r="I1" s="5" t="s">
        <v>10</v>
      </c>
    </row>
    <row r="2" spans="1:10" ht="38.25">
      <c r="A2" s="8">
        <v>1</v>
      </c>
      <c r="B2" s="2" t="s">
        <v>89</v>
      </c>
      <c r="C2" s="1" t="s">
        <v>90</v>
      </c>
      <c r="D2" s="6">
        <v>15.3</v>
      </c>
      <c r="E2" s="1" t="s">
        <v>11</v>
      </c>
      <c r="F2" s="27"/>
      <c r="G2" s="27"/>
      <c r="H2" s="27">
        <f>ROUND(D2*F2, 0)</f>
        <v>0</v>
      </c>
      <c r="I2" s="27">
        <f>ROUND(D2*G2, 0)</f>
        <v>0</v>
      </c>
      <c r="J2" s="31"/>
    </row>
    <row r="3" spans="1:10">
      <c r="F3" s="27"/>
      <c r="G3" s="27"/>
      <c r="H3" s="27"/>
      <c r="I3" s="27"/>
      <c r="J3" s="31"/>
    </row>
    <row r="4" spans="1:10" ht="38.25">
      <c r="A4" s="8">
        <v>2</v>
      </c>
      <c r="B4" s="2" t="s">
        <v>91</v>
      </c>
      <c r="C4" s="1" t="s">
        <v>92</v>
      </c>
      <c r="D4" s="6">
        <v>3.5</v>
      </c>
      <c r="E4" s="1" t="s">
        <v>11</v>
      </c>
      <c r="F4" s="27"/>
      <c r="G4" s="27"/>
      <c r="H4" s="27">
        <f>ROUND(D4*F4, 0)</f>
        <v>0</v>
      </c>
      <c r="I4" s="27">
        <f>ROUND(D4*G4, 0)</f>
        <v>0</v>
      </c>
      <c r="J4" s="31"/>
    </row>
    <row r="5" spans="1:10">
      <c r="F5" s="27"/>
      <c r="G5" s="27"/>
      <c r="H5" s="27"/>
      <c r="I5" s="27"/>
      <c r="J5" s="31"/>
    </row>
    <row r="6" spans="1:10" ht="51">
      <c r="A6" s="8">
        <v>3</v>
      </c>
      <c r="B6" s="2" t="s">
        <v>93</v>
      </c>
      <c r="C6" s="1" t="s">
        <v>94</v>
      </c>
      <c r="D6" s="6">
        <v>13.6</v>
      </c>
      <c r="E6" s="1" t="s">
        <v>41</v>
      </c>
      <c r="F6" s="27"/>
      <c r="G6" s="27"/>
      <c r="H6" s="27">
        <f>ROUND(D6*F6, 0)</f>
        <v>0</v>
      </c>
      <c r="I6" s="27">
        <f>ROUND(D6*G6, 0)</f>
        <v>0</v>
      </c>
      <c r="J6" s="31"/>
    </row>
    <row r="7" spans="1:10">
      <c r="F7" s="27"/>
      <c r="G7" s="27"/>
      <c r="H7" s="27"/>
      <c r="I7" s="27"/>
      <c r="J7" s="31"/>
    </row>
    <row r="8" spans="1:10" ht="76.5">
      <c r="A8" s="8">
        <v>4</v>
      </c>
      <c r="B8" s="2" t="s">
        <v>95</v>
      </c>
      <c r="C8" s="1" t="s">
        <v>96</v>
      </c>
      <c r="D8" s="6">
        <v>3.5</v>
      </c>
      <c r="E8" s="1" t="s">
        <v>11</v>
      </c>
      <c r="F8" s="27"/>
      <c r="G8" s="27"/>
      <c r="H8" s="27">
        <f>ROUND(D8*F8, 0)</f>
        <v>0</v>
      </c>
      <c r="I8" s="27">
        <f>ROUND(D8*G8, 0)</f>
        <v>0</v>
      </c>
      <c r="J8" s="31"/>
    </row>
    <row r="9" spans="1:10">
      <c r="F9" s="27"/>
      <c r="G9" s="27"/>
      <c r="H9" s="27"/>
      <c r="I9" s="27"/>
      <c r="J9" s="31"/>
    </row>
    <row r="10" spans="1:10" ht="102">
      <c r="A10" s="8">
        <v>5</v>
      </c>
      <c r="B10" s="2" t="s">
        <v>97</v>
      </c>
      <c r="C10" s="1" t="s">
        <v>98</v>
      </c>
      <c r="D10" s="6">
        <v>1.6</v>
      </c>
      <c r="E10" s="1" t="s">
        <v>11</v>
      </c>
      <c r="F10" s="27"/>
      <c r="G10" s="27"/>
      <c r="H10" s="27">
        <f>ROUND(D10*F10, 0)</f>
        <v>0</v>
      </c>
      <c r="I10" s="27">
        <f>ROUND(D10*G10, 0)</f>
        <v>0</v>
      </c>
      <c r="J10" s="31"/>
    </row>
    <row r="11" spans="1:10">
      <c r="F11" s="27"/>
      <c r="G11" s="27"/>
      <c r="H11" s="27"/>
      <c r="I11" s="27"/>
      <c r="J11" s="31"/>
    </row>
    <row r="12" spans="1:10" ht="63.75">
      <c r="A12" s="8">
        <v>6</v>
      </c>
      <c r="B12" s="2" t="s">
        <v>99</v>
      </c>
      <c r="C12" s="1" t="s">
        <v>100</v>
      </c>
      <c r="D12" s="6">
        <v>15.3</v>
      </c>
      <c r="E12" s="1" t="s">
        <v>11</v>
      </c>
      <c r="F12" s="27"/>
      <c r="G12" s="27"/>
      <c r="H12" s="27">
        <f>ROUND(D12*F12, 0)</f>
        <v>0</v>
      </c>
      <c r="I12" s="27">
        <f>ROUND(D12*G12, 0)</f>
        <v>0</v>
      </c>
      <c r="J12" s="31"/>
    </row>
    <row r="13" spans="1:10">
      <c r="F13" s="27"/>
      <c r="G13" s="27"/>
      <c r="H13" s="27"/>
      <c r="I13" s="27"/>
      <c r="J13" s="31"/>
    </row>
    <row r="14" spans="1:10" ht="89.25">
      <c r="A14" s="8">
        <v>7</v>
      </c>
      <c r="B14" s="1" t="s">
        <v>101</v>
      </c>
      <c r="C14" s="1" t="s">
        <v>102</v>
      </c>
      <c r="D14" s="6">
        <v>1.4</v>
      </c>
      <c r="E14" s="1" t="s">
        <v>11</v>
      </c>
      <c r="F14" s="27"/>
      <c r="G14" s="27"/>
      <c r="H14" s="27">
        <f>ROUND(D14*F14, 0)</f>
        <v>0</v>
      </c>
      <c r="I14" s="27">
        <f>ROUND(D14*G14, 0)</f>
        <v>0</v>
      </c>
      <c r="J14" s="31"/>
    </row>
    <row r="15" spans="1:10">
      <c r="F15" s="27"/>
      <c r="G15" s="27"/>
      <c r="H15" s="27"/>
      <c r="I15" s="27"/>
      <c r="J15" s="31"/>
    </row>
    <row r="16" spans="1:10" ht="127.5">
      <c r="A16" s="8">
        <v>8</v>
      </c>
      <c r="B16" s="2" t="s">
        <v>103</v>
      </c>
      <c r="C16" s="1" t="s">
        <v>104</v>
      </c>
      <c r="D16" s="6">
        <v>3.5</v>
      </c>
      <c r="E16" s="1" t="s">
        <v>11</v>
      </c>
      <c r="F16" s="27"/>
      <c r="G16" s="27"/>
      <c r="H16" s="27">
        <f>ROUND(D16*F16, 0)</f>
        <v>0</v>
      </c>
      <c r="I16" s="27">
        <f>ROUND(D16*G16, 0)</f>
        <v>0</v>
      </c>
      <c r="J16" s="31"/>
    </row>
    <row r="17" spans="1:10">
      <c r="F17" s="27"/>
      <c r="G17" s="27"/>
      <c r="H17" s="27"/>
      <c r="I17" s="27"/>
      <c r="J17" s="31"/>
    </row>
    <row r="18" spans="1:10" ht="114.75">
      <c r="A18" s="8">
        <v>9</v>
      </c>
      <c r="B18" s="2" t="s">
        <v>105</v>
      </c>
      <c r="C18" s="1" t="s">
        <v>106</v>
      </c>
      <c r="D18" s="6">
        <v>15.3</v>
      </c>
      <c r="E18" s="1" t="s">
        <v>11</v>
      </c>
      <c r="F18" s="27"/>
      <c r="G18" s="27"/>
      <c r="H18" s="27">
        <f>ROUND(D18*F18, 0)</f>
        <v>0</v>
      </c>
      <c r="I18" s="27">
        <f>ROUND(D18*G18, 0)</f>
        <v>0</v>
      </c>
      <c r="J18" s="31"/>
    </row>
    <row r="19" spans="1:10">
      <c r="F19" s="27"/>
      <c r="G19" s="27"/>
      <c r="H19" s="27"/>
      <c r="I19" s="27"/>
      <c r="J19" s="31"/>
    </row>
    <row r="20" spans="1:10" ht="114.75">
      <c r="A20" s="8">
        <v>10</v>
      </c>
      <c r="B20" s="2" t="s">
        <v>107</v>
      </c>
      <c r="C20" s="1" t="s">
        <v>108</v>
      </c>
      <c r="D20" s="6">
        <v>13.6</v>
      </c>
      <c r="E20" s="1" t="s">
        <v>41</v>
      </c>
      <c r="F20" s="27"/>
      <c r="G20" s="27"/>
      <c r="H20" s="27">
        <f>ROUND(D20*F20, 0)</f>
        <v>0</v>
      </c>
      <c r="I20" s="27">
        <f>ROUND(D20*G20, 0)</f>
        <v>0</v>
      </c>
      <c r="J20" s="31"/>
    </row>
    <row r="21" spans="1:10">
      <c r="F21" s="27"/>
      <c r="G21" s="27"/>
      <c r="H21" s="27"/>
      <c r="I21" s="27"/>
      <c r="J21" s="31"/>
    </row>
    <row r="22" spans="1:10" ht="89.25">
      <c r="A22" s="8">
        <v>11</v>
      </c>
      <c r="B22" s="2" t="s">
        <v>109</v>
      </c>
      <c r="C22" s="1" t="s">
        <v>110</v>
      </c>
      <c r="D22" s="6">
        <v>24.4</v>
      </c>
      <c r="E22" s="1" t="s">
        <v>41</v>
      </c>
      <c r="F22" s="27"/>
      <c r="G22" s="27"/>
      <c r="H22" s="27">
        <f>ROUND(D22*F22, 0)</f>
        <v>0</v>
      </c>
      <c r="I22" s="27">
        <f>ROUND(D22*G22, 0)</f>
        <v>0</v>
      </c>
      <c r="J22" s="31"/>
    </row>
    <row r="23" spans="1:10">
      <c r="F23" s="27"/>
      <c r="G23" s="27"/>
      <c r="H23" s="27"/>
      <c r="I23" s="27"/>
      <c r="J23" s="31"/>
    </row>
    <row r="24" spans="1:10" s="9" customFormat="1">
      <c r="A24" s="7"/>
      <c r="B24" s="3"/>
      <c r="C24" s="3" t="s">
        <v>14</v>
      </c>
      <c r="D24" s="5"/>
      <c r="E24" s="3"/>
      <c r="F24" s="28"/>
      <c r="G24" s="28"/>
      <c r="H24" s="28">
        <f>ROUND(SUM(H2:H23),0)</f>
        <v>0</v>
      </c>
      <c r="I24" s="28">
        <f>ROUND(SUM(I2:I23),0)</f>
        <v>0</v>
      </c>
      <c r="J24" s="31"/>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Hideg- és melegburkolatok készítése, aljzat előkészítés</oddHeader>
  </headerFooter>
</worksheet>
</file>

<file path=xl/worksheets/sheet14.xml><?xml version="1.0" encoding="utf-8"?>
<worksheet xmlns="http://schemas.openxmlformats.org/spreadsheetml/2006/main" xmlns:r="http://schemas.openxmlformats.org/officeDocument/2006/relationships">
  <dimension ref="A1:J22"/>
  <sheetViews>
    <sheetView zoomScale="115" zoomScaleNormal="115" workbookViewId="0">
      <selection activeCell="F16" sqref="F16:G20"/>
    </sheetView>
  </sheetViews>
  <sheetFormatPr defaultRowHeight="12.75"/>
  <cols>
    <col min="1" max="1" width="4.28515625" style="8" customWidth="1"/>
    <col min="2" max="2" width="9.28515625" style="1" customWidth="1"/>
    <col min="3" max="3" width="32.7109375" style="1" customWidth="1"/>
    <col min="4" max="4" width="6.7109375" style="6" customWidth="1"/>
    <col min="5" max="5" width="6.7109375" style="1" customWidth="1"/>
    <col min="6" max="7" width="8.28515625" style="6" customWidth="1"/>
    <col min="8" max="9" width="9.7109375" style="6" customWidth="1"/>
    <col min="10" max="10" width="15.7109375" style="1" customWidth="1"/>
    <col min="11" max="16384" width="9.140625" style="1"/>
  </cols>
  <sheetData>
    <row r="1" spans="1:10" s="4" customFormat="1" ht="25.5">
      <c r="A1" s="7" t="s">
        <v>3</v>
      </c>
      <c r="B1" s="3" t="s">
        <v>184</v>
      </c>
      <c r="C1" s="3" t="s">
        <v>4</v>
      </c>
      <c r="D1" s="5" t="s">
        <v>5</v>
      </c>
      <c r="E1" s="3" t="s">
        <v>6</v>
      </c>
      <c r="F1" s="5" t="s">
        <v>7</v>
      </c>
      <c r="G1" s="5" t="s">
        <v>8</v>
      </c>
      <c r="H1" s="5" t="s">
        <v>9</v>
      </c>
      <c r="I1" s="5" t="s">
        <v>10</v>
      </c>
    </row>
    <row r="2" spans="1:10" ht="25.5">
      <c r="A2" s="8">
        <v>1</v>
      </c>
      <c r="B2" s="2" t="s">
        <v>112</v>
      </c>
      <c r="C2" s="1" t="s">
        <v>113</v>
      </c>
      <c r="D2" s="6">
        <v>56</v>
      </c>
      <c r="E2" s="1" t="s">
        <v>41</v>
      </c>
      <c r="F2" s="27"/>
      <c r="G2" s="27"/>
      <c r="H2" s="27">
        <f>ROUND(D2*F2, 0)</f>
        <v>0</v>
      </c>
      <c r="I2" s="27">
        <f>ROUND(D2*G2, 0)</f>
        <v>0</v>
      </c>
      <c r="J2" s="31"/>
    </row>
    <row r="3" spans="1:10">
      <c r="F3" s="27"/>
      <c r="G3" s="27"/>
      <c r="H3" s="27"/>
      <c r="I3" s="27"/>
    </row>
    <row r="4" spans="1:10" ht="25.5">
      <c r="A4" s="8">
        <v>2</v>
      </c>
      <c r="B4" s="2" t="s">
        <v>114</v>
      </c>
      <c r="C4" s="1" t="s">
        <v>115</v>
      </c>
      <c r="D4" s="6">
        <v>30</v>
      </c>
      <c r="E4" s="1" t="s">
        <v>41</v>
      </c>
      <c r="F4" s="27"/>
      <c r="G4" s="27"/>
      <c r="H4" s="27">
        <f>ROUND(D4*F4, 0)</f>
        <v>0</v>
      </c>
      <c r="I4" s="27">
        <f>ROUND(D4*G4, 0)</f>
        <v>0</v>
      </c>
      <c r="J4" s="31"/>
    </row>
    <row r="5" spans="1:10">
      <c r="F5" s="27"/>
      <c r="G5" s="27"/>
      <c r="H5" s="27"/>
      <c r="I5" s="27"/>
      <c r="J5" s="31"/>
    </row>
    <row r="6" spans="1:10" ht="25.5">
      <c r="A6" s="8">
        <v>3</v>
      </c>
      <c r="B6" s="2" t="s">
        <v>116</v>
      </c>
      <c r="C6" s="1" t="s">
        <v>117</v>
      </c>
      <c r="D6" s="6">
        <v>43</v>
      </c>
      <c r="E6" s="1" t="s">
        <v>41</v>
      </c>
      <c r="F6" s="27"/>
      <c r="G6" s="27"/>
      <c r="H6" s="27">
        <f>ROUND(D6*F6, 0)</f>
        <v>0</v>
      </c>
      <c r="I6" s="27">
        <f>ROUND(D6*G6, 0)</f>
        <v>0</v>
      </c>
      <c r="J6" s="31"/>
    </row>
    <row r="7" spans="1:10">
      <c r="F7" s="27"/>
      <c r="G7" s="27"/>
      <c r="H7" s="27"/>
      <c r="I7" s="27"/>
      <c r="J7" s="31"/>
    </row>
    <row r="8" spans="1:10" ht="38.25">
      <c r="A8" s="8">
        <v>4</v>
      </c>
      <c r="B8" s="2" t="s">
        <v>118</v>
      </c>
      <c r="C8" s="1" t="s">
        <v>119</v>
      </c>
      <c r="D8" s="6">
        <v>15</v>
      </c>
      <c r="E8" s="1" t="s">
        <v>41</v>
      </c>
      <c r="F8" s="27"/>
      <c r="G8" s="27"/>
      <c r="H8" s="27">
        <f>ROUND(D8*F8, 0)</f>
        <v>0</v>
      </c>
      <c r="I8" s="27">
        <f>ROUND(D8*G8, 0)</f>
        <v>0</v>
      </c>
      <c r="J8" s="31"/>
    </row>
    <row r="9" spans="1:10">
      <c r="F9" s="27"/>
      <c r="G9" s="27"/>
      <c r="H9" s="27"/>
      <c r="I9" s="27"/>
      <c r="J9" s="31"/>
    </row>
    <row r="10" spans="1:10" ht="102">
      <c r="A10" s="8">
        <v>5</v>
      </c>
      <c r="B10" s="2" t="s">
        <v>120</v>
      </c>
      <c r="C10" s="1" t="s">
        <v>121</v>
      </c>
      <c r="D10" s="6">
        <v>56</v>
      </c>
      <c r="E10" s="1" t="s">
        <v>41</v>
      </c>
      <c r="F10" s="27"/>
      <c r="G10" s="27"/>
      <c r="H10" s="27">
        <f>ROUND(D10*F10, 0)</f>
        <v>0</v>
      </c>
      <c r="I10" s="27">
        <f>ROUND(D10*G10, 0)</f>
        <v>0</v>
      </c>
      <c r="J10" s="31"/>
    </row>
    <row r="11" spans="1:10">
      <c r="F11" s="27"/>
      <c r="G11" s="27"/>
      <c r="H11" s="27"/>
      <c r="I11" s="27"/>
      <c r="J11" s="31"/>
    </row>
    <row r="12" spans="1:10" ht="102">
      <c r="A12" s="8">
        <v>6</v>
      </c>
      <c r="B12" s="2" t="s">
        <v>122</v>
      </c>
      <c r="C12" s="1" t="s">
        <v>123</v>
      </c>
      <c r="D12" s="6">
        <v>30</v>
      </c>
      <c r="E12" s="1" t="s">
        <v>41</v>
      </c>
      <c r="F12" s="27"/>
      <c r="G12" s="27"/>
      <c r="H12" s="27">
        <f>ROUND(D12*F12, 0)</f>
        <v>0</v>
      </c>
      <c r="I12" s="27">
        <f>ROUND(D12*G12, 0)</f>
        <v>0</v>
      </c>
      <c r="J12" s="31"/>
    </row>
    <row r="13" spans="1:10">
      <c r="F13" s="27"/>
      <c r="G13" s="27"/>
      <c r="H13" s="27"/>
      <c r="I13" s="27"/>
      <c r="J13" s="31"/>
    </row>
    <row r="14" spans="1:10" ht="102">
      <c r="A14" s="8">
        <v>7</v>
      </c>
      <c r="B14" s="2" t="s">
        <v>124</v>
      </c>
      <c r="C14" s="1" t="s">
        <v>125</v>
      </c>
      <c r="D14" s="6">
        <v>56</v>
      </c>
      <c r="E14" s="1" t="s">
        <v>41</v>
      </c>
      <c r="F14" s="27"/>
      <c r="G14" s="27"/>
      <c r="H14" s="27">
        <f>ROUND(D14*F14, 0)</f>
        <v>0</v>
      </c>
      <c r="I14" s="27">
        <f>ROUND(D14*G14, 0)</f>
        <v>0</v>
      </c>
      <c r="J14" s="31"/>
    </row>
    <row r="15" spans="1:10">
      <c r="F15" s="27"/>
      <c r="G15" s="27"/>
      <c r="H15" s="27"/>
      <c r="I15" s="27"/>
      <c r="J15" s="31"/>
    </row>
    <row r="16" spans="1:10" ht="89.25">
      <c r="A16" s="8">
        <v>8</v>
      </c>
      <c r="B16" s="2" t="s">
        <v>126</v>
      </c>
      <c r="C16" s="1" t="s">
        <v>127</v>
      </c>
      <c r="D16" s="6">
        <v>36</v>
      </c>
      <c r="E16" s="1" t="s">
        <v>41</v>
      </c>
      <c r="F16" s="27"/>
      <c r="G16" s="27"/>
      <c r="H16" s="27">
        <f>ROUND(D16*F16, 0)</f>
        <v>0</v>
      </c>
      <c r="I16" s="27">
        <f>ROUND(D16*G16, 0)</f>
        <v>0</v>
      </c>
      <c r="J16" s="31"/>
    </row>
    <row r="17" spans="1:10">
      <c r="F17" s="27"/>
      <c r="G17" s="27"/>
      <c r="H17" s="27"/>
      <c r="I17" s="27"/>
      <c r="J17" s="31"/>
    </row>
    <row r="18" spans="1:10" ht="89.25">
      <c r="A18" s="8">
        <v>9</v>
      </c>
      <c r="B18" s="2" t="s">
        <v>128</v>
      </c>
      <c r="C18" s="1" t="s">
        <v>129</v>
      </c>
      <c r="D18" s="6">
        <v>9</v>
      </c>
      <c r="E18" s="1" t="s">
        <v>41</v>
      </c>
      <c r="F18" s="27"/>
      <c r="G18" s="27"/>
      <c r="H18" s="27">
        <f>ROUND(D18*F18, 0)</f>
        <v>0</v>
      </c>
      <c r="I18" s="27">
        <f>ROUND(D18*G18, 0)</f>
        <v>0</v>
      </c>
      <c r="J18" s="31"/>
    </row>
    <row r="19" spans="1:10">
      <c r="F19" s="27"/>
      <c r="G19" s="27"/>
      <c r="H19" s="27"/>
      <c r="I19" s="27"/>
      <c r="J19" s="31"/>
    </row>
    <row r="20" spans="1:10" ht="114.75">
      <c r="A20" s="8">
        <v>10</v>
      </c>
      <c r="B20" s="2" t="s">
        <v>130</v>
      </c>
      <c r="C20" s="1" t="s">
        <v>131</v>
      </c>
      <c r="D20" s="6">
        <v>15</v>
      </c>
      <c r="E20" s="1" t="s">
        <v>41</v>
      </c>
      <c r="F20" s="27"/>
      <c r="G20" s="27"/>
      <c r="H20" s="27">
        <f>ROUND(D20*F20, 0)</f>
        <v>0</v>
      </c>
      <c r="I20" s="27">
        <f>ROUND(D20*G20, 0)</f>
        <v>0</v>
      </c>
      <c r="J20" s="31"/>
    </row>
    <row r="21" spans="1:10">
      <c r="F21" s="27"/>
      <c r="G21" s="27"/>
      <c r="H21" s="27"/>
      <c r="I21" s="27"/>
      <c r="J21" s="31"/>
    </row>
    <row r="22" spans="1:10" s="9" customFormat="1">
      <c r="A22" s="7"/>
      <c r="B22" s="3"/>
      <c r="C22" s="3" t="s">
        <v>14</v>
      </c>
      <c r="D22" s="5"/>
      <c r="E22" s="3"/>
      <c r="F22" s="28"/>
      <c r="G22" s="28"/>
      <c r="H22" s="28">
        <f>ROUND(SUM(H2:H21),0)</f>
        <v>0</v>
      </c>
      <c r="I22" s="28">
        <f>ROUND(SUM(I2:I21),0)</f>
        <v>0</v>
      </c>
      <c r="J22" s="31"/>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Bádogozás</oddHeader>
  </headerFooter>
</worksheet>
</file>

<file path=xl/worksheets/sheet15.xml><?xml version="1.0" encoding="utf-8"?>
<worksheet xmlns="http://schemas.openxmlformats.org/spreadsheetml/2006/main" xmlns:r="http://schemas.openxmlformats.org/officeDocument/2006/relationships">
  <dimension ref="A1:J16"/>
  <sheetViews>
    <sheetView zoomScale="130" zoomScaleNormal="130" workbookViewId="0">
      <selection activeCell="H29" sqref="H29"/>
    </sheetView>
  </sheetViews>
  <sheetFormatPr defaultRowHeight="12.75"/>
  <cols>
    <col min="1" max="1" width="4.28515625" style="8" customWidth="1"/>
    <col min="2" max="2" width="9.28515625" style="1" customWidth="1"/>
    <col min="3" max="3" width="32.7109375" style="1" customWidth="1"/>
    <col min="4" max="4" width="6.7109375" style="6" customWidth="1"/>
    <col min="5" max="5" width="6.7109375" style="1" customWidth="1"/>
    <col min="6" max="6" width="9.7109375" style="6" customWidth="1"/>
    <col min="7" max="7" width="8.28515625" style="6" customWidth="1"/>
    <col min="8" max="9" width="9.7109375" style="6" customWidth="1"/>
    <col min="10" max="10" width="15.7109375" style="1" customWidth="1"/>
    <col min="11" max="16384" width="9.140625" style="1"/>
  </cols>
  <sheetData>
    <row r="1" spans="1:10" s="4" customFormat="1" ht="25.5">
      <c r="A1" s="7" t="s">
        <v>3</v>
      </c>
      <c r="B1" s="3" t="s">
        <v>184</v>
      </c>
      <c r="C1" s="3" t="s">
        <v>4</v>
      </c>
      <c r="D1" s="5" t="s">
        <v>5</v>
      </c>
      <c r="E1" s="3" t="s">
        <v>6</v>
      </c>
      <c r="F1" s="5" t="s">
        <v>7</v>
      </c>
      <c r="G1" s="5" t="s">
        <v>8</v>
      </c>
      <c r="H1" s="5" t="s">
        <v>9</v>
      </c>
      <c r="I1" s="5" t="s">
        <v>10</v>
      </c>
    </row>
    <row r="2" spans="1:10" ht="38.25">
      <c r="A2" s="8">
        <v>1</v>
      </c>
      <c r="B2" s="2" t="s">
        <v>133</v>
      </c>
      <c r="C2" s="1" t="s">
        <v>135</v>
      </c>
      <c r="D2" s="6">
        <v>32.08</v>
      </c>
      <c r="E2" s="1" t="s">
        <v>134</v>
      </c>
      <c r="F2" s="27"/>
      <c r="G2" s="27"/>
      <c r="H2" s="27">
        <f>ROUND(D2*F2, 0)</f>
        <v>0</v>
      </c>
      <c r="I2" s="27">
        <f>ROUND(D2*G2, 0)</f>
        <v>0</v>
      </c>
      <c r="J2" s="31"/>
    </row>
    <row r="3" spans="1:10">
      <c r="F3" s="27"/>
      <c r="G3" s="27"/>
      <c r="H3" s="27"/>
      <c r="I3" s="27"/>
      <c r="J3" s="31"/>
    </row>
    <row r="4" spans="1:10" ht="25.5">
      <c r="A4" s="8">
        <v>2</v>
      </c>
      <c r="B4" s="2" t="s">
        <v>136</v>
      </c>
      <c r="C4" s="1" t="s">
        <v>137</v>
      </c>
      <c r="D4" s="6">
        <v>55.2</v>
      </c>
      <c r="E4" s="1" t="s">
        <v>134</v>
      </c>
      <c r="F4" s="27"/>
      <c r="G4" s="27"/>
      <c r="H4" s="27">
        <f>ROUND(D4*F4, 0)</f>
        <v>0</v>
      </c>
      <c r="I4" s="27">
        <f>ROUND(D4*G4, 0)</f>
        <v>0</v>
      </c>
      <c r="J4" s="31"/>
    </row>
    <row r="5" spans="1:10">
      <c r="F5" s="27"/>
      <c r="G5" s="27"/>
      <c r="H5" s="27"/>
      <c r="I5" s="27"/>
      <c r="J5" s="31"/>
    </row>
    <row r="6" spans="1:10" ht="65.099999999999994" customHeight="1">
      <c r="A6" s="8">
        <v>3</v>
      </c>
      <c r="B6" s="1" t="s">
        <v>213</v>
      </c>
      <c r="C6" s="1" t="s">
        <v>224</v>
      </c>
      <c r="D6" s="6">
        <v>1</v>
      </c>
      <c r="E6" s="1" t="s">
        <v>20</v>
      </c>
      <c r="F6" s="27"/>
      <c r="G6" s="27"/>
      <c r="H6" s="27">
        <f>ROUND(D6*F6, 0)</f>
        <v>0</v>
      </c>
      <c r="I6" s="27">
        <f>ROUND(D6*G6, 0)</f>
        <v>0</v>
      </c>
      <c r="J6" s="31"/>
    </row>
    <row r="7" spans="1:10">
      <c r="F7" s="27"/>
      <c r="G7" s="27"/>
      <c r="H7" s="27"/>
      <c r="I7" s="27"/>
      <c r="J7" s="31"/>
    </row>
    <row r="8" spans="1:10" ht="114.75">
      <c r="A8" s="8">
        <v>4</v>
      </c>
      <c r="B8" s="1" t="s">
        <v>214</v>
      </c>
      <c r="C8" s="1" t="s">
        <v>215</v>
      </c>
      <c r="D8" s="6">
        <v>1</v>
      </c>
      <c r="E8" s="1" t="s">
        <v>20</v>
      </c>
      <c r="F8" s="27"/>
      <c r="G8" s="27"/>
      <c r="H8" s="27">
        <f>ROUND(D8*F8, 0)</f>
        <v>0</v>
      </c>
      <c r="I8" s="27">
        <f>ROUND(D8*G8, 0)</f>
        <v>0</v>
      </c>
      <c r="J8" s="31"/>
    </row>
    <row r="9" spans="1:10">
      <c r="F9" s="27"/>
      <c r="G9" s="27"/>
      <c r="H9" s="27"/>
      <c r="I9" s="27"/>
      <c r="J9" s="31"/>
    </row>
    <row r="10" spans="1:10" ht="102">
      <c r="A10" s="8">
        <v>5</v>
      </c>
      <c r="B10" s="1" t="s">
        <v>216</v>
      </c>
      <c r="C10" s="1" t="s">
        <v>217</v>
      </c>
      <c r="D10" s="6">
        <v>1</v>
      </c>
      <c r="E10" s="1" t="s">
        <v>20</v>
      </c>
      <c r="F10" s="27"/>
      <c r="G10" s="27"/>
      <c r="H10" s="27">
        <f>ROUND(D10*F10, 0)</f>
        <v>0</v>
      </c>
      <c r="I10" s="27">
        <f>ROUND(D10*G10, 0)</f>
        <v>0</v>
      </c>
      <c r="J10" s="31"/>
    </row>
    <row r="11" spans="1:10">
      <c r="B11" s="33"/>
      <c r="C11" s="32"/>
      <c r="F11" s="27"/>
      <c r="G11" s="27"/>
      <c r="H11" s="27"/>
      <c r="I11" s="27"/>
      <c r="J11" s="31"/>
    </row>
    <row r="12" spans="1:10" ht="114.75">
      <c r="A12" s="8">
        <v>6</v>
      </c>
      <c r="B12" s="1" t="s">
        <v>218</v>
      </c>
      <c r="C12" s="1" t="s">
        <v>219</v>
      </c>
      <c r="D12" s="6">
        <v>1</v>
      </c>
      <c r="E12" s="1" t="s">
        <v>20</v>
      </c>
      <c r="F12" s="27"/>
      <c r="G12" s="27"/>
      <c r="H12" s="27">
        <f>ROUND(D12*F12, 0)</f>
        <v>0</v>
      </c>
      <c r="I12" s="27">
        <f>ROUND(D12*G12, 0)</f>
        <v>0</v>
      </c>
      <c r="J12" s="31"/>
    </row>
    <row r="13" spans="1:10">
      <c r="F13" s="27"/>
      <c r="G13" s="27"/>
      <c r="H13" s="27"/>
      <c r="I13" s="27"/>
      <c r="J13" s="31"/>
    </row>
    <row r="14" spans="1:10" ht="114.75">
      <c r="A14" s="8">
        <v>7</v>
      </c>
      <c r="B14" s="1" t="s">
        <v>220</v>
      </c>
      <c r="C14" s="1" t="s">
        <v>221</v>
      </c>
      <c r="D14" s="6">
        <v>1</v>
      </c>
      <c r="E14" s="1" t="s">
        <v>20</v>
      </c>
      <c r="F14" s="27"/>
      <c r="G14" s="27"/>
      <c r="H14" s="27">
        <f>ROUND(D14*F14, 0)</f>
        <v>0</v>
      </c>
      <c r="I14" s="27">
        <f>ROUND(D14*G14, 0)</f>
        <v>0</v>
      </c>
      <c r="J14" s="31"/>
    </row>
    <row r="15" spans="1:10">
      <c r="F15" s="27"/>
      <c r="G15" s="27"/>
      <c r="H15" s="27"/>
      <c r="I15" s="27"/>
      <c r="J15" s="31"/>
    </row>
    <row r="16" spans="1:10" s="9" customFormat="1">
      <c r="A16" s="7"/>
      <c r="B16" s="3"/>
      <c r="C16" s="3" t="s">
        <v>14</v>
      </c>
      <c r="D16" s="5"/>
      <c r="E16" s="3"/>
      <c r="F16" s="28"/>
      <c r="G16" s="28"/>
      <c r="H16" s="28">
        <f>ROUND(SUM(H2:H15),0)</f>
        <v>0</v>
      </c>
      <c r="I16" s="28">
        <f>ROUND(SUM(I2:I15),0)</f>
        <v>0</v>
      </c>
      <c r="J16" s="31"/>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Fa- és műanyag szerkezet elhelyezése</oddHeader>
  </headerFooter>
</worksheet>
</file>

<file path=xl/worksheets/sheet16.xml><?xml version="1.0" encoding="utf-8"?>
<worksheet xmlns="http://schemas.openxmlformats.org/spreadsheetml/2006/main" xmlns:r="http://schemas.openxmlformats.org/officeDocument/2006/relationships">
  <dimension ref="A1:J14"/>
  <sheetViews>
    <sheetView zoomScale="115" zoomScaleNormal="115" workbookViewId="0">
      <selection activeCell="L10" sqref="L10"/>
    </sheetView>
  </sheetViews>
  <sheetFormatPr defaultRowHeight="12.75"/>
  <cols>
    <col min="1" max="1" width="4.28515625" style="8" customWidth="1"/>
    <col min="2" max="2" width="9.28515625" style="1" customWidth="1"/>
    <col min="3" max="3" width="32.7109375" style="1" customWidth="1"/>
    <col min="4" max="4" width="6.7109375" style="6" customWidth="1"/>
    <col min="5" max="5" width="6.7109375" style="1" customWidth="1"/>
    <col min="6" max="7" width="8.28515625" style="6" customWidth="1"/>
    <col min="8" max="9" width="9.7109375" style="6" customWidth="1"/>
    <col min="10" max="10" width="15.7109375" style="1" customWidth="1"/>
    <col min="11" max="16384" width="9.140625" style="1"/>
  </cols>
  <sheetData>
    <row r="1" spans="1:10" s="4" customFormat="1" ht="25.5">
      <c r="A1" s="7" t="s">
        <v>3</v>
      </c>
      <c r="B1" s="3" t="s">
        <v>184</v>
      </c>
      <c r="C1" s="3" t="s">
        <v>4</v>
      </c>
      <c r="D1" s="5" t="s">
        <v>5</v>
      </c>
      <c r="E1" s="3" t="s">
        <v>6</v>
      </c>
      <c r="F1" s="5" t="s">
        <v>7</v>
      </c>
      <c r="G1" s="5" t="s">
        <v>8</v>
      </c>
      <c r="H1" s="5" t="s">
        <v>9</v>
      </c>
      <c r="I1" s="5" t="s">
        <v>10</v>
      </c>
    </row>
    <row r="2" spans="1:10" ht="51">
      <c r="A2" s="8">
        <v>1</v>
      </c>
      <c r="B2" s="2" t="s">
        <v>139</v>
      </c>
      <c r="C2" s="1" t="s">
        <v>141</v>
      </c>
      <c r="D2" s="6">
        <v>1.5</v>
      </c>
      <c r="E2" s="1" t="s">
        <v>140</v>
      </c>
      <c r="F2" s="27"/>
      <c r="G2" s="27"/>
      <c r="H2" s="27">
        <f>ROUND(D2*F2, 0)</f>
        <v>0</v>
      </c>
      <c r="I2" s="27">
        <f>ROUND(D2*G2, 0)</f>
        <v>0</v>
      </c>
      <c r="J2" s="31"/>
    </row>
    <row r="3" spans="1:10">
      <c r="F3" s="27"/>
      <c r="G3" s="27"/>
      <c r="H3" s="27"/>
      <c r="I3" s="27"/>
      <c r="J3" s="31"/>
    </row>
    <row r="4" spans="1:10" ht="63.75">
      <c r="A4" s="8">
        <v>2</v>
      </c>
      <c r="B4" s="2" t="s">
        <v>142</v>
      </c>
      <c r="C4" s="1" t="s">
        <v>143</v>
      </c>
      <c r="D4" s="6">
        <v>343.5</v>
      </c>
      <c r="E4" s="1" t="s">
        <v>11</v>
      </c>
      <c r="F4" s="27"/>
      <c r="G4" s="27"/>
      <c r="H4" s="27">
        <f>ROUND(D4*F4, 0)</f>
        <v>0</v>
      </c>
      <c r="I4" s="27">
        <f>ROUND(D4*G4, 0)</f>
        <v>0</v>
      </c>
      <c r="J4" s="31"/>
    </row>
    <row r="5" spans="1:10">
      <c r="F5" s="27"/>
      <c r="G5" s="27"/>
      <c r="H5" s="27"/>
      <c r="I5" s="27"/>
      <c r="J5" s="31"/>
    </row>
    <row r="6" spans="1:10" ht="63.75">
      <c r="A6" s="8">
        <v>3</v>
      </c>
      <c r="B6" s="2" t="s">
        <v>144</v>
      </c>
      <c r="C6" s="1" t="s">
        <v>145</v>
      </c>
      <c r="D6" s="6">
        <v>196</v>
      </c>
      <c r="E6" s="1" t="s">
        <v>11</v>
      </c>
      <c r="F6" s="27"/>
      <c r="G6" s="27"/>
      <c r="H6" s="27">
        <f>ROUND(D6*F6, 0)</f>
        <v>0</v>
      </c>
      <c r="I6" s="27">
        <f>ROUND(D6*G6, 0)</f>
        <v>0</v>
      </c>
      <c r="J6" s="31"/>
    </row>
    <row r="7" spans="1:10">
      <c r="F7" s="27"/>
      <c r="G7" s="27"/>
      <c r="H7" s="27"/>
      <c r="I7" s="27"/>
      <c r="J7" s="31"/>
    </row>
    <row r="8" spans="1:10" ht="89.25">
      <c r="A8" s="8">
        <v>4</v>
      </c>
      <c r="B8" s="2" t="s">
        <v>146</v>
      </c>
      <c r="C8" s="1" t="s">
        <v>147</v>
      </c>
      <c r="D8" s="6">
        <v>343.5</v>
      </c>
      <c r="E8" s="1" t="s">
        <v>11</v>
      </c>
      <c r="F8" s="27"/>
      <c r="G8" s="27"/>
      <c r="H8" s="27">
        <f>ROUND(D8*F8, 0)</f>
        <v>0</v>
      </c>
      <c r="I8" s="27">
        <f>ROUND(D8*G8, 0)</f>
        <v>0</v>
      </c>
      <c r="J8" s="31"/>
    </row>
    <row r="9" spans="1:10">
      <c r="F9" s="27"/>
      <c r="G9" s="27"/>
      <c r="H9" s="27"/>
      <c r="I9" s="27"/>
      <c r="J9" s="31"/>
    </row>
    <row r="10" spans="1:10" ht="114.75">
      <c r="A10" s="8">
        <v>5</v>
      </c>
      <c r="B10" s="2" t="s">
        <v>148</v>
      </c>
      <c r="C10" s="1" t="s">
        <v>149</v>
      </c>
      <c r="D10" s="6">
        <v>196</v>
      </c>
      <c r="E10" s="1" t="s">
        <v>11</v>
      </c>
      <c r="F10" s="27"/>
      <c r="G10" s="27"/>
      <c r="H10" s="27">
        <f>ROUND(D10*F10, 0)</f>
        <v>0</v>
      </c>
      <c r="I10" s="27">
        <f>ROUND(D10*G10, 0)</f>
        <v>0</v>
      </c>
      <c r="J10" s="31"/>
    </row>
    <row r="11" spans="1:10">
      <c r="F11" s="27"/>
      <c r="G11" s="27"/>
      <c r="H11" s="27"/>
      <c r="I11" s="27"/>
      <c r="J11" s="31"/>
    </row>
    <row r="12" spans="1:10" ht="63.75">
      <c r="A12" s="8">
        <v>6</v>
      </c>
      <c r="B12" s="2" t="s">
        <v>222</v>
      </c>
      <c r="C12" s="1" t="s">
        <v>223</v>
      </c>
      <c r="D12" s="6">
        <v>108.7</v>
      </c>
      <c r="E12" s="1" t="s">
        <v>11</v>
      </c>
      <c r="F12" s="27"/>
      <c r="G12" s="27"/>
      <c r="H12" s="27">
        <f>ROUND(D12*F12, 0)</f>
        <v>0</v>
      </c>
      <c r="I12" s="27">
        <f>ROUND(D12*G12, 0)</f>
        <v>0</v>
      </c>
      <c r="J12" s="31"/>
    </row>
    <row r="13" spans="1:10">
      <c r="F13" s="27"/>
      <c r="G13" s="27"/>
      <c r="H13" s="27"/>
      <c r="I13" s="27"/>
      <c r="J13" s="31"/>
    </row>
    <row r="14" spans="1:10" s="9" customFormat="1">
      <c r="A14" s="7"/>
      <c r="B14" s="3"/>
      <c r="C14" s="3" t="s">
        <v>14</v>
      </c>
      <c r="D14" s="5"/>
      <c r="E14" s="3"/>
      <c r="F14" s="28"/>
      <c r="G14" s="28"/>
      <c r="H14" s="28">
        <f>ROUND(SUM(H2:H13),0)</f>
        <v>0</v>
      </c>
      <c r="I14" s="28">
        <f>ROUND(SUM(I2:I13),0)</f>
        <v>0</v>
      </c>
      <c r="J14" s="31"/>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Felületképzés</oddHeader>
  </headerFooter>
</worksheet>
</file>

<file path=xl/worksheets/sheet17.xml><?xml version="1.0" encoding="utf-8"?>
<worksheet xmlns="http://schemas.openxmlformats.org/spreadsheetml/2006/main" xmlns:r="http://schemas.openxmlformats.org/officeDocument/2006/relationships">
  <dimension ref="A1:J14"/>
  <sheetViews>
    <sheetView zoomScale="115" zoomScaleNormal="115" workbookViewId="0">
      <selection activeCell="J14" sqref="J14"/>
    </sheetView>
  </sheetViews>
  <sheetFormatPr defaultRowHeight="12.75"/>
  <cols>
    <col min="1" max="1" width="4.28515625" style="8" customWidth="1"/>
    <col min="2" max="2" width="9.28515625" style="1" customWidth="1"/>
    <col min="3" max="3" width="32.7109375" style="1" customWidth="1"/>
    <col min="4" max="4" width="6.7109375" style="6" customWidth="1"/>
    <col min="5" max="5" width="6.7109375" style="1" customWidth="1"/>
    <col min="6" max="7" width="8.28515625" style="6" customWidth="1"/>
    <col min="8" max="9" width="9.7109375" style="6" customWidth="1"/>
    <col min="10" max="10" width="15.7109375" style="1" customWidth="1"/>
    <col min="11" max="16384" width="9.140625" style="1"/>
  </cols>
  <sheetData>
    <row r="1" spans="1:10" s="4" customFormat="1" ht="25.5">
      <c r="A1" s="7" t="s">
        <v>3</v>
      </c>
      <c r="B1" s="3" t="s">
        <v>184</v>
      </c>
      <c r="C1" s="3" t="s">
        <v>4</v>
      </c>
      <c r="D1" s="5" t="s">
        <v>5</v>
      </c>
      <c r="E1" s="3" t="s">
        <v>6</v>
      </c>
      <c r="F1" s="5" t="s">
        <v>7</v>
      </c>
      <c r="G1" s="5" t="s">
        <v>8</v>
      </c>
      <c r="H1" s="5" t="s">
        <v>9</v>
      </c>
      <c r="I1" s="5" t="s">
        <v>10</v>
      </c>
    </row>
    <row r="2" spans="1:10" ht="38.25">
      <c r="A2" s="8">
        <v>1</v>
      </c>
      <c r="B2" s="2" t="s">
        <v>151</v>
      </c>
      <c r="C2" s="1" t="s">
        <v>152</v>
      </c>
      <c r="D2" s="6">
        <v>8</v>
      </c>
      <c r="E2" s="1" t="s">
        <v>41</v>
      </c>
      <c r="F2" s="27"/>
      <c r="G2" s="27"/>
      <c r="H2" s="27">
        <f>ROUND(D2*F2, 0)</f>
        <v>0</v>
      </c>
      <c r="I2" s="27">
        <f>ROUND(D2*G2, 0)</f>
        <v>0</v>
      </c>
      <c r="J2" s="31"/>
    </row>
    <row r="3" spans="1:10">
      <c r="F3" s="27"/>
      <c r="G3" s="27"/>
      <c r="H3" s="27"/>
      <c r="I3" s="27"/>
      <c r="J3" s="31"/>
    </row>
    <row r="4" spans="1:10" ht="25.5">
      <c r="A4" s="8">
        <v>2</v>
      </c>
      <c r="B4" s="2" t="s">
        <v>153</v>
      </c>
      <c r="C4" s="1" t="s">
        <v>154</v>
      </c>
      <c r="D4" s="6">
        <v>12</v>
      </c>
      <c r="E4" s="1" t="s">
        <v>11</v>
      </c>
      <c r="F4" s="27"/>
      <c r="G4" s="27"/>
      <c r="H4" s="27">
        <f>ROUND(D4*F4, 0)</f>
        <v>0</v>
      </c>
      <c r="I4" s="27">
        <f>ROUND(D4*G4, 0)</f>
        <v>0</v>
      </c>
      <c r="J4" s="31"/>
    </row>
    <row r="5" spans="1:10">
      <c r="F5" s="27"/>
      <c r="G5" s="27"/>
      <c r="H5" s="27"/>
      <c r="I5" s="27"/>
      <c r="J5" s="31"/>
    </row>
    <row r="6" spans="1:10" ht="114.75">
      <c r="A6" s="8">
        <v>3</v>
      </c>
      <c r="B6" s="2" t="s">
        <v>155</v>
      </c>
      <c r="C6" s="1" t="s">
        <v>156</v>
      </c>
      <c r="D6" s="6">
        <v>9</v>
      </c>
      <c r="E6" s="1" t="s">
        <v>41</v>
      </c>
      <c r="F6" s="27"/>
      <c r="G6" s="27"/>
      <c r="H6" s="27">
        <f>ROUND(D6*F6, 0)</f>
        <v>0</v>
      </c>
      <c r="I6" s="27">
        <f>ROUND(D6*G6, 0)</f>
        <v>0</v>
      </c>
      <c r="J6" s="31"/>
    </row>
    <row r="7" spans="1:10">
      <c r="F7" s="27"/>
      <c r="G7" s="27"/>
      <c r="H7" s="27"/>
      <c r="I7" s="27"/>
      <c r="J7" s="31"/>
    </row>
    <row r="8" spans="1:10" ht="63.75">
      <c r="A8" s="8">
        <v>4</v>
      </c>
      <c r="B8" s="2" t="s">
        <v>157</v>
      </c>
      <c r="C8" s="1" t="s">
        <v>158</v>
      </c>
      <c r="D8" s="6">
        <v>2.8</v>
      </c>
      <c r="E8" s="1" t="s">
        <v>16</v>
      </c>
      <c r="F8" s="27"/>
      <c r="G8" s="27"/>
      <c r="H8" s="27">
        <f>ROUND(D8*F8, 0)</f>
        <v>0</v>
      </c>
      <c r="I8" s="27">
        <f>ROUND(D8*G8, 0)</f>
        <v>0</v>
      </c>
      <c r="J8" s="31"/>
    </row>
    <row r="9" spans="1:10">
      <c r="F9" s="27"/>
      <c r="G9" s="27"/>
      <c r="H9" s="27"/>
      <c r="I9" s="27"/>
      <c r="J9" s="31"/>
    </row>
    <row r="10" spans="1:10" ht="38.25">
      <c r="A10" s="8">
        <v>5</v>
      </c>
      <c r="B10" s="2" t="s">
        <v>159</v>
      </c>
      <c r="C10" s="1" t="s">
        <v>160</v>
      </c>
      <c r="D10" s="6">
        <v>7</v>
      </c>
      <c r="E10" s="1" t="s">
        <v>11</v>
      </c>
      <c r="F10" s="27"/>
      <c r="G10" s="27"/>
      <c r="H10" s="27">
        <f>ROUND(D10*F10, 0)</f>
        <v>0</v>
      </c>
      <c r="I10" s="27">
        <f>ROUND(D10*G10, 0)</f>
        <v>0</v>
      </c>
      <c r="J10" s="31"/>
    </row>
    <row r="11" spans="1:10">
      <c r="F11" s="27"/>
      <c r="G11" s="27"/>
      <c r="H11" s="27"/>
      <c r="I11" s="27"/>
      <c r="J11" s="31"/>
    </row>
    <row r="12" spans="1:10">
      <c r="A12" s="8">
        <v>6</v>
      </c>
      <c r="B12" s="2" t="s">
        <v>225</v>
      </c>
      <c r="C12" s="1" t="s">
        <v>226</v>
      </c>
      <c r="D12" s="6">
        <v>12</v>
      </c>
      <c r="E12" s="1" t="s">
        <v>11</v>
      </c>
      <c r="F12" s="27"/>
      <c r="G12" s="27"/>
      <c r="H12" s="27">
        <f>ROUND(D12*F12, 0)</f>
        <v>0</v>
      </c>
      <c r="I12" s="27">
        <f>ROUND(D12*G12, 0)</f>
        <v>0</v>
      </c>
      <c r="J12" s="31"/>
    </row>
    <row r="13" spans="1:10">
      <c r="F13" s="27"/>
      <c r="G13" s="27"/>
      <c r="H13" s="27"/>
      <c r="I13" s="27"/>
      <c r="J13" s="31"/>
    </row>
    <row r="14" spans="1:10" s="9" customFormat="1">
      <c r="A14" s="7"/>
      <c r="B14" s="3"/>
      <c r="C14" s="3" t="s">
        <v>14</v>
      </c>
      <c r="D14" s="5"/>
      <c r="E14" s="3"/>
      <c r="F14" s="28"/>
      <c r="G14" s="28"/>
      <c r="H14" s="28">
        <f>ROUND(SUM(H2:H13),0)</f>
        <v>0</v>
      </c>
      <c r="I14" s="28">
        <f>ROUND(SUM(I2:I13),0)</f>
        <v>0</v>
      </c>
      <c r="J14" s="31"/>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Kőburkolat készítése</oddHeader>
  </headerFooter>
</worksheet>
</file>

<file path=xl/worksheets/sheet2.xml><?xml version="1.0" encoding="utf-8"?>
<worksheet xmlns="http://schemas.openxmlformats.org/spreadsheetml/2006/main" xmlns:r="http://schemas.openxmlformats.org/officeDocument/2006/relationships">
  <dimension ref="A1:D17"/>
  <sheetViews>
    <sheetView view="pageBreakPreview" zoomScale="115" zoomScaleNormal="100" zoomScaleSheetLayoutView="115" workbookViewId="0">
      <selection activeCell="D28" sqref="D28"/>
    </sheetView>
  </sheetViews>
  <sheetFormatPr defaultRowHeight="15.75"/>
  <cols>
    <col min="1" max="1" width="36.42578125" style="11" customWidth="1"/>
    <col min="2" max="4" width="15.7109375" style="11" customWidth="1"/>
    <col min="5" max="16384" width="9.140625" style="11"/>
  </cols>
  <sheetData>
    <row r="1" spans="1:4" s="12" customFormat="1">
      <c r="A1" s="12" t="s">
        <v>0</v>
      </c>
      <c r="B1" s="13" t="s">
        <v>1</v>
      </c>
      <c r="C1" s="13" t="s">
        <v>2</v>
      </c>
      <c r="D1" s="23" t="s">
        <v>179</v>
      </c>
    </row>
    <row r="2" spans="1:4">
      <c r="A2" s="11" t="s">
        <v>15</v>
      </c>
      <c r="B2" s="21">
        <f>'Zsaluzás és állványozás'!H6</f>
        <v>0</v>
      </c>
      <c r="C2" s="21">
        <f>'Zsaluzás és állványozás'!I6</f>
        <v>0</v>
      </c>
      <c r="D2" s="24">
        <f>SUM(B2:C2)</f>
        <v>0</v>
      </c>
    </row>
    <row r="3" spans="1:4" ht="15.75" customHeight="1">
      <c r="A3" s="11" t="s">
        <v>23</v>
      </c>
      <c r="B3" s="21">
        <f>'Irtás, föld- és sziklamunka'!H12</f>
        <v>0</v>
      </c>
      <c r="C3" s="21">
        <f>'Irtás, föld- és sziklamunka'!I12</f>
        <v>0</v>
      </c>
      <c r="D3" s="24">
        <f t="shared" ref="D3:D17" si="0">SUM(B3:C3)</f>
        <v>0</v>
      </c>
    </row>
    <row r="4" spans="1:4">
      <c r="A4" s="11" t="s">
        <v>26</v>
      </c>
      <c r="B4" s="21">
        <f>Síkalapozás!H6</f>
        <v>0</v>
      </c>
      <c r="C4" s="21">
        <f>Síkalapozás!I6</f>
        <v>0</v>
      </c>
      <c r="D4" s="24">
        <f t="shared" si="0"/>
        <v>0</v>
      </c>
    </row>
    <row r="5" spans="1:4">
      <c r="A5" s="11" t="s">
        <v>31</v>
      </c>
      <c r="B5" s="21">
        <f>'Helyszíni beton és vasbeton mun'!H8</f>
        <v>0</v>
      </c>
      <c r="C5" s="21">
        <f>'Helyszíni beton és vasbeton mun'!I8</f>
        <v>0</v>
      </c>
      <c r="D5" s="24">
        <f t="shared" si="0"/>
        <v>0</v>
      </c>
    </row>
    <row r="6" spans="1:4" ht="31.5">
      <c r="A6" s="11" t="s">
        <v>33</v>
      </c>
      <c r="B6" s="21">
        <f>'Előregyártott épületszerkezeti '!H4</f>
        <v>0</v>
      </c>
      <c r="C6" s="21">
        <f>'Előregyártott épületszerkezeti '!I4</f>
        <v>0</v>
      </c>
      <c r="D6" s="24">
        <f t="shared" si="0"/>
        <v>0</v>
      </c>
    </row>
    <row r="7" spans="1:4">
      <c r="A7" s="11" t="s">
        <v>35</v>
      </c>
      <c r="B7" s="21">
        <f>'Falazás és egyéb kőművesmunka'!H4</f>
        <v>0</v>
      </c>
      <c r="C7" s="21">
        <f>'Falazás és egyéb kőművesmunka'!I4</f>
        <v>0</v>
      </c>
      <c r="D7" s="24">
        <f t="shared" si="0"/>
        <v>0</v>
      </c>
    </row>
    <row r="8" spans="1:4">
      <c r="A8" s="11" t="s">
        <v>49</v>
      </c>
      <c r="B8" s="21">
        <f>Ácsmunka!H26</f>
        <v>0</v>
      </c>
      <c r="C8" s="21">
        <f>Ácsmunka!I26</f>
        <v>0</v>
      </c>
      <c r="D8" s="24">
        <f t="shared" si="0"/>
        <v>0</v>
      </c>
    </row>
    <row r="9" spans="1:4">
      <c r="A9" s="11" t="s">
        <v>68</v>
      </c>
      <c r="B9" s="21">
        <f>'Vakolás és rabicolás'!H20</f>
        <v>0</v>
      </c>
      <c r="C9" s="21">
        <f>'Vakolás és rabicolás'!I20</f>
        <v>0</v>
      </c>
      <c r="D9" s="24">
        <f t="shared" si="0"/>
        <v>0</v>
      </c>
    </row>
    <row r="10" spans="1:4">
      <c r="A10" s="11" t="s">
        <v>71</v>
      </c>
      <c r="B10" s="21">
        <f>Szárazépítés!H4</f>
        <v>0</v>
      </c>
      <c r="C10" s="21">
        <f>Szárazépítés!I4</f>
        <v>0</v>
      </c>
      <c r="D10" s="24">
        <f t="shared" si="0"/>
        <v>0</v>
      </c>
    </row>
    <row r="11" spans="1:4">
      <c r="A11" s="11" t="s">
        <v>88</v>
      </c>
      <c r="B11" s="21">
        <f>Tetőfedés!H20</f>
        <v>0</v>
      </c>
      <c r="C11" s="21">
        <f>Tetőfedés!I20</f>
        <v>0</v>
      </c>
      <c r="D11" s="24">
        <f t="shared" si="0"/>
        <v>0</v>
      </c>
    </row>
    <row r="12" spans="1:4" ht="31.5">
      <c r="A12" s="11" t="s">
        <v>111</v>
      </c>
      <c r="B12" s="21">
        <f>'Hideg- és melegburkolatok készí'!H24</f>
        <v>0</v>
      </c>
      <c r="C12" s="21">
        <f>'Hideg- és melegburkolatok készí'!I24</f>
        <v>0</v>
      </c>
      <c r="D12" s="24">
        <f t="shared" si="0"/>
        <v>0</v>
      </c>
    </row>
    <row r="13" spans="1:4">
      <c r="A13" s="11" t="s">
        <v>132</v>
      </c>
      <c r="B13" s="21">
        <f>Bádogozás!H22</f>
        <v>0</v>
      </c>
      <c r="C13" s="21">
        <f>Bádogozás!I22</f>
        <v>0</v>
      </c>
      <c r="D13" s="24">
        <f t="shared" si="0"/>
        <v>0</v>
      </c>
    </row>
    <row r="14" spans="1:4">
      <c r="A14" s="11" t="s">
        <v>138</v>
      </c>
      <c r="B14" s="21">
        <f>'Fa- és műanyag szerkezet elhely'!H16</f>
        <v>0</v>
      </c>
      <c r="C14" s="21">
        <f>'Fa- és műanyag szerkezet elhely'!I16</f>
        <v>0</v>
      </c>
      <c r="D14" s="24">
        <f t="shared" si="0"/>
        <v>0</v>
      </c>
    </row>
    <row r="15" spans="1:4">
      <c r="A15" s="11" t="s">
        <v>150</v>
      </c>
      <c r="B15" s="21">
        <f>Felületképzés!H14</f>
        <v>0</v>
      </c>
      <c r="C15" s="21">
        <f>Felületképzés!I14</f>
        <v>0</v>
      </c>
      <c r="D15" s="24">
        <f t="shared" si="0"/>
        <v>0</v>
      </c>
    </row>
    <row r="16" spans="1:4">
      <c r="A16" s="11" t="s">
        <v>161</v>
      </c>
      <c r="B16" s="21">
        <f>'Kőburkolat készítése'!H14</f>
        <v>0</v>
      </c>
      <c r="C16" s="21">
        <f>'Kőburkolat készítése'!I14</f>
        <v>0</v>
      </c>
      <c r="D16" s="24">
        <f t="shared" si="0"/>
        <v>0</v>
      </c>
    </row>
    <row r="17" spans="1:4" s="12" customFormat="1">
      <c r="A17" s="12" t="s">
        <v>162</v>
      </c>
      <c r="B17" s="22">
        <f>ROUND(SUM(B2:B16),0)</f>
        <v>0</v>
      </c>
      <c r="C17" s="22">
        <f>ROUND(SUM(C2:C16), 0)</f>
        <v>0</v>
      </c>
      <c r="D17" s="25">
        <f t="shared" si="0"/>
        <v>0</v>
      </c>
    </row>
  </sheetData>
  <pageMargins left="1" right="1" top="1" bottom="1" header="0.41666666666666669" footer="0.41666666666666669"/>
  <pageSetup paperSize="9" scale="95" orientation="portrait" useFirstPageNumber="1"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dimension ref="A1:J6"/>
  <sheetViews>
    <sheetView zoomScale="130" zoomScaleNormal="130" workbookViewId="0">
      <selection activeCell="C13" sqref="C13"/>
    </sheetView>
  </sheetViews>
  <sheetFormatPr defaultRowHeight="12.75"/>
  <cols>
    <col min="1" max="1" width="4.28515625" style="8" customWidth="1"/>
    <col min="2" max="2" width="9.28515625" style="1" customWidth="1"/>
    <col min="3" max="3" width="32.7109375" style="1" customWidth="1"/>
    <col min="4" max="4" width="6.7109375" style="6" customWidth="1"/>
    <col min="5" max="5" width="6.7109375" style="1" customWidth="1"/>
    <col min="6" max="7" width="8.28515625" style="6" customWidth="1"/>
    <col min="8" max="9" width="9.7109375" style="6" customWidth="1"/>
    <col min="10" max="10" width="15.7109375" style="1" customWidth="1"/>
    <col min="11" max="16384" width="9.140625" style="1"/>
  </cols>
  <sheetData>
    <row r="1" spans="1:10" s="4" customFormat="1" ht="25.5">
      <c r="A1" s="7" t="s">
        <v>3</v>
      </c>
      <c r="B1" s="3" t="s">
        <v>184</v>
      </c>
      <c r="C1" s="3" t="s">
        <v>4</v>
      </c>
      <c r="D1" s="5" t="s">
        <v>5</v>
      </c>
      <c r="E1" s="3" t="s">
        <v>6</v>
      </c>
      <c r="F1" s="5" t="s">
        <v>7</v>
      </c>
      <c r="G1" s="5" t="s">
        <v>8</v>
      </c>
      <c r="H1" s="5" t="s">
        <v>9</v>
      </c>
      <c r="I1" s="5" t="s">
        <v>10</v>
      </c>
    </row>
    <row r="2" spans="1:10" ht="76.5">
      <c r="A2" s="8">
        <v>1</v>
      </c>
      <c r="B2" s="8" t="s">
        <v>183</v>
      </c>
      <c r="C2" s="1" t="s">
        <v>12</v>
      </c>
      <c r="D2" s="6">
        <v>54</v>
      </c>
      <c r="E2" s="1" t="s">
        <v>11</v>
      </c>
      <c r="F2" s="27"/>
      <c r="G2" s="27"/>
      <c r="H2" s="27">
        <f>ROUND(D2*F2, 0)</f>
        <v>0</v>
      </c>
      <c r="I2" s="27">
        <f>ROUND(D2*G2, 0)</f>
        <v>0</v>
      </c>
      <c r="J2" s="31"/>
    </row>
    <row r="3" spans="1:10">
      <c r="B3" s="29"/>
      <c r="F3" s="27"/>
      <c r="G3" s="27"/>
      <c r="H3" s="27"/>
      <c r="I3" s="27"/>
      <c r="J3" s="31"/>
    </row>
    <row r="4" spans="1:10" ht="114.75">
      <c r="A4" s="8">
        <v>2</v>
      </c>
      <c r="B4" s="8" t="s">
        <v>182</v>
      </c>
      <c r="C4" s="1" t="s">
        <v>13</v>
      </c>
      <c r="D4" s="6">
        <v>100</v>
      </c>
      <c r="E4" s="1" t="s">
        <v>11</v>
      </c>
      <c r="F4" s="27"/>
      <c r="G4" s="27"/>
      <c r="H4" s="27">
        <f>ROUND(D4*F4, 0)</f>
        <v>0</v>
      </c>
      <c r="I4" s="27">
        <f>ROUND(D4*G4, 0)</f>
        <v>0</v>
      </c>
      <c r="J4" s="31"/>
    </row>
    <row r="5" spans="1:10">
      <c r="F5" s="27"/>
      <c r="G5" s="27"/>
      <c r="H5" s="27"/>
      <c r="I5" s="27"/>
      <c r="J5" s="31"/>
    </row>
    <row r="6" spans="1:10" s="9" customFormat="1">
      <c r="A6" s="7"/>
      <c r="B6" s="3"/>
      <c r="C6" s="3" t="s">
        <v>14</v>
      </c>
      <c r="D6" s="5"/>
      <c r="E6" s="3"/>
      <c r="F6" s="28"/>
      <c r="G6" s="28"/>
      <c r="H6" s="28">
        <f>ROUND(SUM(H2:H5),0)</f>
        <v>0</v>
      </c>
      <c r="I6" s="28">
        <f>ROUND(SUM(I2:I5),0)</f>
        <v>0</v>
      </c>
      <c r="J6" s="31"/>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Zsaluzás és állványozás</oddHeader>
  </headerFooter>
</worksheet>
</file>

<file path=xl/worksheets/sheet4.xml><?xml version="1.0" encoding="utf-8"?>
<worksheet xmlns="http://schemas.openxmlformats.org/spreadsheetml/2006/main" xmlns:r="http://schemas.openxmlformats.org/officeDocument/2006/relationships">
  <dimension ref="A1:J12"/>
  <sheetViews>
    <sheetView zoomScale="115" zoomScaleNormal="115" workbookViewId="0">
      <selection activeCell="F2" sqref="F2:G10"/>
    </sheetView>
  </sheetViews>
  <sheetFormatPr defaultRowHeight="12.75"/>
  <cols>
    <col min="1" max="1" width="4.28515625" style="8" customWidth="1"/>
    <col min="2" max="2" width="9.28515625" style="1" customWidth="1"/>
    <col min="3" max="3" width="32.7109375" style="1" customWidth="1"/>
    <col min="4" max="4" width="6.7109375" style="6" customWidth="1"/>
    <col min="5" max="5" width="6.7109375" style="1" customWidth="1"/>
    <col min="6" max="7" width="8.28515625" style="6" customWidth="1"/>
    <col min="8" max="9" width="9.7109375" style="6" customWidth="1"/>
    <col min="10" max="10" width="15.7109375" style="1" customWidth="1"/>
    <col min="11" max="16384" width="9.140625" style="1"/>
  </cols>
  <sheetData>
    <row r="1" spans="1:10" s="4" customFormat="1" ht="25.5">
      <c r="A1" s="7" t="s">
        <v>3</v>
      </c>
      <c r="B1" s="3" t="s">
        <v>184</v>
      </c>
      <c r="C1" s="3" t="s">
        <v>4</v>
      </c>
      <c r="D1" s="5" t="s">
        <v>5</v>
      </c>
      <c r="E1" s="3" t="s">
        <v>6</v>
      </c>
      <c r="F1" s="5" t="s">
        <v>7</v>
      </c>
      <c r="G1" s="5" t="s">
        <v>8</v>
      </c>
      <c r="H1" s="5" t="s">
        <v>9</v>
      </c>
      <c r="I1" s="5" t="s">
        <v>10</v>
      </c>
    </row>
    <row r="2" spans="1:10" ht="51">
      <c r="A2" s="8">
        <v>1</v>
      </c>
      <c r="B2" s="8" t="s">
        <v>185</v>
      </c>
      <c r="C2" s="1" t="s">
        <v>17</v>
      </c>
      <c r="D2" s="6">
        <v>15.6</v>
      </c>
      <c r="E2" s="1" t="s">
        <v>16</v>
      </c>
      <c r="F2" s="27"/>
      <c r="G2" s="27"/>
      <c r="H2" s="27">
        <f>ROUND(D2*F2, 0)</f>
        <v>0</v>
      </c>
      <c r="I2" s="27">
        <f>ROUND(D2*G2, 0)</f>
        <v>0</v>
      </c>
      <c r="J2" s="31"/>
    </row>
    <row r="3" spans="1:10">
      <c r="B3" s="8"/>
      <c r="F3" s="27"/>
      <c r="G3" s="27"/>
      <c r="H3" s="27"/>
      <c r="I3" s="27"/>
      <c r="J3" s="31"/>
    </row>
    <row r="4" spans="1:10" ht="25.5">
      <c r="A4" s="8">
        <v>2</v>
      </c>
      <c r="B4" s="8" t="s">
        <v>186</v>
      </c>
      <c r="C4" s="1" t="s">
        <v>18</v>
      </c>
      <c r="D4" s="6">
        <v>10.1</v>
      </c>
      <c r="E4" s="1" t="s">
        <v>16</v>
      </c>
      <c r="F4" s="27"/>
      <c r="G4" s="27"/>
      <c r="H4" s="27">
        <f>ROUND(D4*F4, 0)</f>
        <v>0</v>
      </c>
      <c r="I4" s="27">
        <f>ROUND(D4*G4, 0)</f>
        <v>0</v>
      </c>
      <c r="J4" s="31"/>
    </row>
    <row r="5" spans="1:10">
      <c r="B5" s="8"/>
      <c r="F5" s="27"/>
      <c r="G5" s="27"/>
      <c r="H5" s="27"/>
      <c r="I5" s="27"/>
      <c r="J5" s="31"/>
    </row>
    <row r="6" spans="1:10" ht="89.25">
      <c r="A6" s="8">
        <v>3</v>
      </c>
      <c r="B6" s="8" t="s">
        <v>187</v>
      </c>
      <c r="C6" s="1" t="s">
        <v>19</v>
      </c>
      <c r="D6" s="6">
        <v>0.8</v>
      </c>
      <c r="E6" s="1" t="s">
        <v>16</v>
      </c>
      <c r="F6" s="27"/>
      <c r="G6" s="27"/>
      <c r="H6" s="27">
        <f>ROUND(D6*F6, 0)</f>
        <v>0</v>
      </c>
      <c r="I6" s="27">
        <f>ROUND(D6*G6, 0)</f>
        <v>0</v>
      </c>
      <c r="J6" s="31"/>
    </row>
    <row r="7" spans="1:10">
      <c r="B7" s="8"/>
      <c r="F7" s="27"/>
      <c r="G7" s="27"/>
      <c r="H7" s="27"/>
      <c r="I7" s="27"/>
      <c r="J7" s="31"/>
    </row>
    <row r="8" spans="1:10" ht="38.25">
      <c r="A8" s="8">
        <v>4</v>
      </c>
      <c r="B8" s="8" t="s">
        <v>188</v>
      </c>
      <c r="C8" s="1" t="s">
        <v>21</v>
      </c>
      <c r="D8" s="6">
        <v>2</v>
      </c>
      <c r="E8" s="1" t="s">
        <v>20</v>
      </c>
      <c r="F8" s="27"/>
      <c r="G8" s="27"/>
      <c r="H8" s="27">
        <f>ROUND(D8*F8, 0)</f>
        <v>0</v>
      </c>
      <c r="I8" s="27">
        <f>ROUND(D8*G8, 0)</f>
        <v>0</v>
      </c>
      <c r="J8" s="31"/>
    </row>
    <row r="9" spans="1:10">
      <c r="B9" s="8"/>
      <c r="F9" s="27"/>
      <c r="G9" s="27"/>
      <c r="H9" s="27"/>
      <c r="I9" s="27"/>
      <c r="J9" s="31"/>
    </row>
    <row r="10" spans="1:10" ht="51">
      <c r="A10" s="8">
        <v>5</v>
      </c>
      <c r="B10" s="8" t="s">
        <v>189</v>
      </c>
      <c r="C10" s="1" t="s">
        <v>22</v>
      </c>
      <c r="D10" s="6">
        <v>16</v>
      </c>
      <c r="E10" s="1" t="s">
        <v>16</v>
      </c>
      <c r="F10" s="27"/>
      <c r="G10" s="27"/>
      <c r="H10" s="27">
        <f>ROUND(D10*F10, 0)</f>
        <v>0</v>
      </c>
      <c r="I10" s="27">
        <f>ROUND(D10*G10, 0)</f>
        <v>0</v>
      </c>
      <c r="J10" s="31"/>
    </row>
    <row r="11" spans="1:10">
      <c r="F11" s="27"/>
      <c r="G11" s="27"/>
      <c r="H11" s="27"/>
      <c r="I11" s="27"/>
      <c r="J11" s="31"/>
    </row>
    <row r="12" spans="1:10" s="9" customFormat="1">
      <c r="A12" s="7"/>
      <c r="B12" s="3"/>
      <c r="C12" s="3" t="s">
        <v>14</v>
      </c>
      <c r="D12" s="5"/>
      <c r="E12" s="3"/>
      <c r="F12" s="28"/>
      <c r="G12" s="28"/>
      <c r="H12" s="28">
        <f>ROUND(SUM(H2:H11),0)</f>
        <v>0</v>
      </c>
      <c r="I12" s="28">
        <f>ROUND(SUM(I2:I11),0)</f>
        <v>0</v>
      </c>
      <c r="J12" s="31"/>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Irtás, föld- és sziklamunka</oddHeader>
  </headerFooter>
</worksheet>
</file>

<file path=xl/worksheets/sheet5.xml><?xml version="1.0" encoding="utf-8"?>
<worksheet xmlns="http://schemas.openxmlformats.org/spreadsheetml/2006/main" xmlns:r="http://schemas.openxmlformats.org/officeDocument/2006/relationships">
  <dimension ref="A1:J6"/>
  <sheetViews>
    <sheetView zoomScale="130" zoomScaleNormal="130" workbookViewId="0">
      <selection activeCell="F2" sqref="F2:G4"/>
    </sheetView>
  </sheetViews>
  <sheetFormatPr defaultRowHeight="12.75"/>
  <cols>
    <col min="1" max="1" width="4.28515625" style="8" customWidth="1"/>
    <col min="2" max="2" width="9.28515625" style="1" customWidth="1"/>
    <col min="3" max="3" width="32.7109375" style="1" customWidth="1"/>
    <col min="4" max="4" width="6.7109375" style="6" customWidth="1"/>
    <col min="5" max="5" width="6.7109375" style="1" customWidth="1"/>
    <col min="6" max="7" width="8.28515625" style="6" customWidth="1"/>
    <col min="8" max="9" width="9.7109375" style="6" customWidth="1"/>
    <col min="10" max="10" width="15.7109375" style="1" customWidth="1"/>
    <col min="11" max="16384" width="9.140625" style="1"/>
  </cols>
  <sheetData>
    <row r="1" spans="1:10" s="4" customFormat="1" ht="25.5">
      <c r="A1" s="7" t="s">
        <v>3</v>
      </c>
      <c r="B1" s="3" t="s">
        <v>184</v>
      </c>
      <c r="C1" s="3" t="s">
        <v>4</v>
      </c>
      <c r="D1" s="5" t="s">
        <v>5</v>
      </c>
      <c r="E1" s="3" t="s">
        <v>6</v>
      </c>
      <c r="F1" s="5" t="s">
        <v>7</v>
      </c>
      <c r="G1" s="5" t="s">
        <v>8</v>
      </c>
      <c r="H1" s="5" t="s">
        <v>9</v>
      </c>
      <c r="I1" s="5" t="s">
        <v>10</v>
      </c>
    </row>
    <row r="2" spans="1:10" ht="25.5">
      <c r="A2" s="8">
        <v>1</v>
      </c>
      <c r="B2" s="8" t="s">
        <v>190</v>
      </c>
      <c r="C2" s="1" t="s">
        <v>24</v>
      </c>
      <c r="D2" s="6">
        <v>2</v>
      </c>
      <c r="E2" s="1" t="s">
        <v>16</v>
      </c>
      <c r="F2" s="27"/>
      <c r="G2" s="27"/>
      <c r="H2" s="27">
        <f>ROUND(D2*F2, 0)</f>
        <v>0</v>
      </c>
      <c r="I2" s="27">
        <f>ROUND(D2*G2, 0)</f>
        <v>0</v>
      </c>
      <c r="J2" s="31"/>
    </row>
    <row r="3" spans="1:10">
      <c r="B3" s="8"/>
      <c r="F3" s="27"/>
      <c r="G3" s="27"/>
      <c r="H3" s="27"/>
      <c r="I3" s="27"/>
    </row>
    <row r="4" spans="1:10" ht="63.75">
      <c r="A4" s="8">
        <v>2</v>
      </c>
      <c r="B4" s="8" t="s">
        <v>191</v>
      </c>
      <c r="C4" s="1" t="s">
        <v>25</v>
      </c>
      <c r="D4" s="6">
        <v>9</v>
      </c>
      <c r="E4" s="1" t="s">
        <v>16</v>
      </c>
      <c r="F4" s="27"/>
      <c r="G4" s="27"/>
      <c r="H4" s="27">
        <f>ROUND(D4*F4, 0)</f>
        <v>0</v>
      </c>
      <c r="I4" s="27">
        <f>ROUND(D4*G4, 0)</f>
        <v>0</v>
      </c>
      <c r="J4" s="31"/>
    </row>
    <row r="5" spans="1:10">
      <c r="F5" s="27"/>
      <c r="G5" s="27"/>
      <c r="H5" s="27"/>
      <c r="I5" s="27"/>
      <c r="J5" s="31"/>
    </row>
    <row r="6" spans="1:10" s="9" customFormat="1">
      <c r="A6" s="7"/>
      <c r="B6" s="3"/>
      <c r="C6" s="3" t="s">
        <v>14</v>
      </c>
      <c r="D6" s="5"/>
      <c r="E6" s="3"/>
      <c r="F6" s="28"/>
      <c r="G6" s="28"/>
      <c r="H6" s="28">
        <f>ROUND(SUM(H2:H5),0)</f>
        <v>0</v>
      </c>
      <c r="I6" s="28">
        <f>ROUND(SUM(I2:I5),0)</f>
        <v>0</v>
      </c>
      <c r="J6" s="31"/>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Síkalapozás</oddHeader>
  </headerFooter>
</worksheet>
</file>

<file path=xl/worksheets/sheet6.xml><?xml version="1.0" encoding="utf-8"?>
<worksheet xmlns="http://schemas.openxmlformats.org/spreadsheetml/2006/main" xmlns:r="http://schemas.openxmlformats.org/officeDocument/2006/relationships">
  <dimension ref="A1:J8"/>
  <sheetViews>
    <sheetView zoomScale="115" zoomScaleNormal="115" workbookViewId="0">
      <selection activeCell="F2" sqref="F2:G6"/>
    </sheetView>
  </sheetViews>
  <sheetFormatPr defaultRowHeight="12.75"/>
  <cols>
    <col min="1" max="1" width="4.28515625" style="8" customWidth="1"/>
    <col min="2" max="2" width="9.28515625" style="1" customWidth="1"/>
    <col min="3" max="3" width="32.7109375" style="1" customWidth="1"/>
    <col min="4" max="4" width="6.7109375" style="6" customWidth="1"/>
    <col min="5" max="5" width="6.7109375" style="1" customWidth="1"/>
    <col min="6" max="7" width="8.28515625" style="6" customWidth="1"/>
    <col min="8" max="9" width="9.7109375" style="6" customWidth="1"/>
    <col min="10" max="10" width="15.7109375" style="1" customWidth="1"/>
    <col min="11" max="16384" width="9.140625" style="1"/>
  </cols>
  <sheetData>
    <row r="1" spans="1:10" s="4" customFormat="1" ht="25.5">
      <c r="A1" s="7" t="s">
        <v>3</v>
      </c>
      <c r="B1" s="3" t="s">
        <v>184</v>
      </c>
      <c r="C1" s="3" t="s">
        <v>4</v>
      </c>
      <c r="D1" s="5" t="s">
        <v>5</v>
      </c>
      <c r="E1" s="3" t="s">
        <v>6</v>
      </c>
      <c r="F1" s="5" t="s">
        <v>7</v>
      </c>
      <c r="G1" s="5" t="s">
        <v>8</v>
      </c>
      <c r="H1" s="5" t="s">
        <v>9</v>
      </c>
      <c r="I1" s="5" t="s">
        <v>10</v>
      </c>
    </row>
    <row r="2" spans="1:10" ht="38.25">
      <c r="A2" s="8">
        <v>1</v>
      </c>
      <c r="B2" s="8" t="s">
        <v>192</v>
      </c>
      <c r="C2" s="1" t="s">
        <v>27</v>
      </c>
      <c r="D2" s="6">
        <v>15.3</v>
      </c>
      <c r="E2" s="1" t="s">
        <v>11</v>
      </c>
      <c r="F2" s="27"/>
      <c r="G2" s="27"/>
      <c r="H2" s="27">
        <f>ROUND(D2*F2, 0)</f>
        <v>0</v>
      </c>
      <c r="I2" s="27">
        <f>ROUND(D2*G2, 0)</f>
        <v>0</v>
      </c>
      <c r="J2" s="31"/>
    </row>
    <row r="3" spans="1:10">
      <c r="B3" s="8"/>
      <c r="F3" s="27"/>
      <c r="G3" s="27"/>
      <c r="H3" s="27"/>
      <c r="I3" s="27"/>
      <c r="J3" s="31"/>
    </row>
    <row r="4" spans="1:10" ht="63.75">
      <c r="A4" s="8">
        <v>2</v>
      </c>
      <c r="B4" s="8" t="s">
        <v>193</v>
      </c>
      <c r="C4" s="1" t="s">
        <v>29</v>
      </c>
      <c r="D4" s="6">
        <v>0.18</v>
      </c>
      <c r="E4" s="1" t="s">
        <v>28</v>
      </c>
      <c r="F4" s="27"/>
      <c r="G4" s="27"/>
      <c r="H4" s="27">
        <f>ROUND(D4*F4, 0)</f>
        <v>0</v>
      </c>
      <c r="I4" s="27">
        <f>ROUND(D4*G4, 0)</f>
        <v>0</v>
      </c>
      <c r="J4" s="31"/>
    </row>
    <row r="5" spans="1:10">
      <c r="B5" s="8"/>
      <c r="F5" s="27"/>
      <c r="G5" s="27"/>
      <c r="H5" s="27"/>
      <c r="I5" s="27"/>
      <c r="J5" s="31"/>
    </row>
    <row r="6" spans="1:10" ht="76.5">
      <c r="A6" s="8">
        <v>3</v>
      </c>
      <c r="B6" s="8" t="s">
        <v>194</v>
      </c>
      <c r="C6" s="1" t="s">
        <v>30</v>
      </c>
      <c r="D6" s="6">
        <v>15.3</v>
      </c>
      <c r="E6" s="1" t="s">
        <v>11</v>
      </c>
      <c r="F6" s="27"/>
      <c r="G6" s="27"/>
      <c r="H6" s="27">
        <f>ROUND(D6*F6, 0)</f>
        <v>0</v>
      </c>
      <c r="I6" s="27">
        <f>ROUND(D6*G6, 0)</f>
        <v>0</v>
      </c>
      <c r="J6" s="31"/>
    </row>
    <row r="7" spans="1:10">
      <c r="F7" s="27"/>
      <c r="G7" s="27"/>
      <c r="H7" s="27"/>
      <c r="I7" s="27"/>
      <c r="J7" s="31"/>
    </row>
    <row r="8" spans="1:10" s="9" customFormat="1">
      <c r="A8" s="7"/>
      <c r="B8" s="3"/>
      <c r="C8" s="3" t="s">
        <v>14</v>
      </c>
      <c r="D8" s="5"/>
      <c r="E8" s="3"/>
      <c r="F8" s="28"/>
      <c r="G8" s="28"/>
      <c r="H8" s="28">
        <f>ROUND(SUM(H2:H7),0)</f>
        <v>0</v>
      </c>
      <c r="I8" s="28">
        <f>ROUND(SUM(I2:I7),0)</f>
        <v>0</v>
      </c>
      <c r="J8" s="31"/>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Helyszíni beton és vasbeton munka</oddHeader>
  </headerFooter>
</worksheet>
</file>

<file path=xl/worksheets/sheet7.xml><?xml version="1.0" encoding="utf-8"?>
<worksheet xmlns="http://schemas.openxmlformats.org/spreadsheetml/2006/main" xmlns:r="http://schemas.openxmlformats.org/officeDocument/2006/relationships">
  <dimension ref="A1:J4"/>
  <sheetViews>
    <sheetView zoomScale="130" zoomScaleNormal="130" workbookViewId="0">
      <selection activeCell="F2" sqref="F2:G2"/>
    </sheetView>
  </sheetViews>
  <sheetFormatPr defaultRowHeight="12.75"/>
  <cols>
    <col min="1" max="1" width="4.28515625" style="8" customWidth="1"/>
    <col min="2" max="2" width="9.28515625" style="1" customWidth="1"/>
    <col min="3" max="3" width="32.7109375" style="1" customWidth="1"/>
    <col min="4" max="4" width="6.7109375" style="6" customWidth="1"/>
    <col min="5" max="5" width="6.7109375" style="1" customWidth="1"/>
    <col min="6" max="7" width="8.28515625" style="6" customWidth="1"/>
    <col min="8" max="9" width="9.7109375" style="6" customWidth="1"/>
    <col min="10" max="10" width="15.7109375" style="1" customWidth="1"/>
    <col min="11" max="16384" width="9.140625" style="1"/>
  </cols>
  <sheetData>
    <row r="1" spans="1:10" s="4" customFormat="1" ht="25.5">
      <c r="A1" s="7" t="s">
        <v>3</v>
      </c>
      <c r="B1" s="7" t="s">
        <v>184</v>
      </c>
      <c r="C1" s="3" t="s">
        <v>4</v>
      </c>
      <c r="D1" s="5" t="s">
        <v>5</v>
      </c>
      <c r="E1" s="3" t="s">
        <v>6</v>
      </c>
      <c r="F1" s="5" t="s">
        <v>7</v>
      </c>
      <c r="G1" s="5" t="s">
        <v>8</v>
      </c>
      <c r="H1" s="5" t="s">
        <v>9</v>
      </c>
      <c r="I1" s="5" t="s">
        <v>10</v>
      </c>
    </row>
    <row r="2" spans="1:10" ht="153">
      <c r="A2" s="8">
        <v>1</v>
      </c>
      <c r="B2" s="8" t="s">
        <v>195</v>
      </c>
      <c r="C2" s="1" t="s">
        <v>32</v>
      </c>
      <c r="D2" s="6">
        <v>8</v>
      </c>
      <c r="E2" s="1" t="s">
        <v>20</v>
      </c>
      <c r="F2" s="27"/>
      <c r="G2" s="27"/>
      <c r="H2" s="27">
        <f>ROUND(D2*F2, 0)</f>
        <v>0</v>
      </c>
      <c r="I2" s="27">
        <f>ROUND(D2*G2, 0)</f>
        <v>0</v>
      </c>
      <c r="J2" s="31"/>
    </row>
    <row r="3" spans="1:10">
      <c r="F3" s="27"/>
      <c r="G3" s="27"/>
      <c r="H3" s="27"/>
      <c r="I3" s="27"/>
      <c r="J3" s="31"/>
    </row>
    <row r="4" spans="1:10" s="9" customFormat="1">
      <c r="A4" s="7"/>
      <c r="B4" s="3"/>
      <c r="C4" s="3" t="s">
        <v>14</v>
      </c>
      <c r="D4" s="5"/>
      <c r="E4" s="3"/>
      <c r="F4" s="28"/>
      <c r="G4" s="28"/>
      <c r="H4" s="28">
        <f>ROUND(SUM(H2:H3),0)</f>
        <v>0</v>
      </c>
      <c r="I4" s="28">
        <f>ROUND(SUM(I2:I3),0)</f>
        <v>0</v>
      </c>
      <c r="J4" s="31"/>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Előregyártott épületszerkezeti elem elhelyezése és szerelése</oddHeader>
  </headerFooter>
</worksheet>
</file>

<file path=xl/worksheets/sheet8.xml><?xml version="1.0" encoding="utf-8"?>
<worksheet xmlns="http://schemas.openxmlformats.org/spreadsheetml/2006/main" xmlns:r="http://schemas.openxmlformats.org/officeDocument/2006/relationships">
  <dimension ref="A1:J4"/>
  <sheetViews>
    <sheetView zoomScale="130" zoomScaleNormal="130" workbookViewId="0">
      <selection activeCell="F2" sqref="F2:G2"/>
    </sheetView>
  </sheetViews>
  <sheetFormatPr defaultRowHeight="12.75"/>
  <cols>
    <col min="1" max="1" width="4.28515625" style="8" customWidth="1"/>
    <col min="2" max="2" width="9.28515625" style="1" customWidth="1"/>
    <col min="3" max="3" width="32.7109375" style="1" customWidth="1"/>
    <col min="4" max="4" width="6.7109375" style="6" customWidth="1"/>
    <col min="5" max="5" width="6.7109375" style="1" customWidth="1"/>
    <col min="6" max="7" width="8.28515625" style="6" customWidth="1"/>
    <col min="8" max="9" width="9.7109375" style="6" customWidth="1"/>
    <col min="10" max="10" width="15.7109375" style="1" customWidth="1"/>
    <col min="11" max="16384" width="9.140625" style="1"/>
  </cols>
  <sheetData>
    <row r="1" spans="1:10" s="4" customFormat="1" ht="25.5">
      <c r="A1" s="7" t="s">
        <v>3</v>
      </c>
      <c r="B1" s="3" t="s">
        <v>184</v>
      </c>
      <c r="C1" s="3" t="s">
        <v>4</v>
      </c>
      <c r="D1" s="5" t="s">
        <v>5</v>
      </c>
      <c r="E1" s="3" t="s">
        <v>6</v>
      </c>
      <c r="F1" s="5" t="s">
        <v>7</v>
      </c>
      <c r="G1" s="5" t="s">
        <v>8</v>
      </c>
      <c r="H1" s="5" t="s">
        <v>9</v>
      </c>
      <c r="I1" s="5" t="s">
        <v>10</v>
      </c>
    </row>
    <row r="2" spans="1:10" ht="114.75">
      <c r="A2" s="8">
        <v>1</v>
      </c>
      <c r="B2" s="8" t="s">
        <v>196</v>
      </c>
      <c r="C2" s="1" t="s">
        <v>34</v>
      </c>
      <c r="D2" s="6">
        <v>3.6</v>
      </c>
      <c r="E2" s="1" t="s">
        <v>16</v>
      </c>
      <c r="F2" s="27"/>
      <c r="G2" s="27"/>
      <c r="H2" s="27">
        <f>ROUND(D2*F2, 0)</f>
        <v>0</v>
      </c>
      <c r="I2" s="27">
        <f>ROUND(D2*G2, 0)</f>
        <v>0</v>
      </c>
      <c r="J2" s="31"/>
    </row>
    <row r="3" spans="1:10">
      <c r="F3" s="27"/>
      <c r="G3" s="27"/>
      <c r="H3" s="27"/>
      <c r="I3" s="27"/>
      <c r="J3" s="31"/>
    </row>
    <row r="4" spans="1:10" s="9" customFormat="1">
      <c r="A4" s="7"/>
      <c r="B4" s="3"/>
      <c r="C4" s="3" t="s">
        <v>14</v>
      </c>
      <c r="D4" s="5"/>
      <c r="E4" s="3"/>
      <c r="F4" s="28"/>
      <c r="G4" s="28"/>
      <c r="H4" s="28">
        <f>ROUND(SUM(H2:H3),0)</f>
        <v>0</v>
      </c>
      <c r="I4" s="28">
        <f>ROUND(SUM(I2:I3),0)</f>
        <v>0</v>
      </c>
      <c r="J4" s="31"/>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Falazás és egyéb kőművesmunka</oddHeader>
  </headerFooter>
</worksheet>
</file>

<file path=xl/worksheets/sheet9.xml><?xml version="1.0" encoding="utf-8"?>
<worksheet xmlns="http://schemas.openxmlformats.org/spreadsheetml/2006/main" xmlns:r="http://schemas.openxmlformats.org/officeDocument/2006/relationships">
  <dimension ref="A1:J26"/>
  <sheetViews>
    <sheetView zoomScale="115" zoomScaleNormal="115" workbookViewId="0">
      <selection activeCell="F22" sqref="F22:G24"/>
    </sheetView>
  </sheetViews>
  <sheetFormatPr defaultRowHeight="12.75"/>
  <cols>
    <col min="1" max="1" width="4.28515625" style="8" customWidth="1"/>
    <col min="2" max="2" width="9.28515625" style="1" customWidth="1"/>
    <col min="3" max="3" width="32.7109375" style="1" customWidth="1"/>
    <col min="4" max="4" width="6.7109375" style="6" customWidth="1"/>
    <col min="5" max="5" width="6.7109375" style="1" customWidth="1"/>
    <col min="6" max="7" width="8.28515625" style="6" customWidth="1"/>
    <col min="8" max="9" width="9.7109375" style="6" customWidth="1"/>
    <col min="10" max="10" width="15.7109375" style="1" customWidth="1"/>
    <col min="11" max="16384" width="9.140625" style="1"/>
  </cols>
  <sheetData>
    <row r="1" spans="1:10" s="4" customFormat="1" ht="25.5">
      <c r="A1" s="7" t="s">
        <v>3</v>
      </c>
      <c r="B1" s="3" t="s">
        <v>184</v>
      </c>
      <c r="C1" s="3" t="s">
        <v>4</v>
      </c>
      <c r="D1" s="5" t="s">
        <v>5</v>
      </c>
      <c r="E1" s="3" t="s">
        <v>6</v>
      </c>
      <c r="F1" s="5" t="s">
        <v>7</v>
      </c>
      <c r="G1" s="5" t="s">
        <v>8</v>
      </c>
      <c r="H1" s="5" t="s">
        <v>9</v>
      </c>
      <c r="I1" s="5" t="s">
        <v>10</v>
      </c>
    </row>
    <row r="2" spans="1:10" ht="25.5">
      <c r="A2" s="8">
        <v>1</v>
      </c>
      <c r="B2" s="2" t="s">
        <v>197</v>
      </c>
      <c r="C2" s="1" t="s">
        <v>36</v>
      </c>
      <c r="D2" s="6">
        <v>50.4</v>
      </c>
      <c r="E2" s="1" t="s">
        <v>11</v>
      </c>
      <c r="F2" s="27"/>
      <c r="G2" s="27"/>
      <c r="H2" s="27">
        <f>ROUND(D2*F2, 0)</f>
        <v>0</v>
      </c>
      <c r="I2" s="27">
        <f>ROUND(D2*G2, 0)</f>
        <v>0</v>
      </c>
      <c r="J2" s="31"/>
    </row>
    <row r="3" spans="1:10">
      <c r="B3" s="2"/>
      <c r="F3" s="27"/>
      <c r="G3" s="27"/>
      <c r="H3" s="27"/>
      <c r="I3" s="27"/>
      <c r="J3" s="31"/>
    </row>
    <row r="4" spans="1:10" ht="25.5">
      <c r="A4" s="8">
        <v>2</v>
      </c>
      <c r="B4" s="2" t="s">
        <v>198</v>
      </c>
      <c r="C4" s="1" t="s">
        <v>37</v>
      </c>
      <c r="D4" s="6">
        <v>64.8</v>
      </c>
      <c r="E4" s="1" t="s">
        <v>11</v>
      </c>
      <c r="F4" s="27"/>
      <c r="G4" s="27"/>
      <c r="H4" s="27">
        <f>ROUND(D4*F4, 0)</f>
        <v>0</v>
      </c>
      <c r="I4" s="27">
        <f>ROUND(D4*G4, 0)</f>
        <v>0</v>
      </c>
      <c r="J4" s="31"/>
    </row>
    <row r="5" spans="1:10">
      <c r="F5" s="27"/>
      <c r="G5" s="27"/>
      <c r="H5" s="27"/>
      <c r="I5" s="27"/>
      <c r="J5" s="31"/>
    </row>
    <row r="6" spans="1:10" ht="63.75">
      <c r="A6" s="8">
        <v>3</v>
      </c>
      <c r="B6" s="2" t="s">
        <v>199</v>
      </c>
      <c r="C6" s="1" t="s">
        <v>38</v>
      </c>
      <c r="D6" s="6">
        <v>58</v>
      </c>
      <c r="E6" s="1" t="s">
        <v>11</v>
      </c>
      <c r="F6" s="27"/>
      <c r="G6" s="27"/>
      <c r="H6" s="27">
        <f>ROUND(D6*F6, 0)</f>
        <v>0</v>
      </c>
      <c r="I6" s="27">
        <f>ROUND(D6*G6, 0)</f>
        <v>0</v>
      </c>
      <c r="J6" s="31"/>
    </row>
    <row r="7" spans="1:10">
      <c r="F7" s="27"/>
      <c r="G7" s="27"/>
      <c r="H7" s="27"/>
      <c r="I7" s="27"/>
      <c r="J7" s="31"/>
    </row>
    <row r="8" spans="1:10" ht="38.25">
      <c r="A8" s="8">
        <v>4</v>
      </c>
      <c r="B8" s="2" t="s">
        <v>200</v>
      </c>
      <c r="C8" s="1" t="s">
        <v>39</v>
      </c>
      <c r="D8" s="6">
        <v>279.5</v>
      </c>
      <c r="E8" s="1" t="s">
        <v>11</v>
      </c>
      <c r="F8" s="27"/>
      <c r="G8" s="27"/>
      <c r="H8" s="27">
        <f>ROUND(D8*F8, 0)</f>
        <v>0</v>
      </c>
      <c r="I8" s="27">
        <f>ROUND(D8*G8, 0)</f>
        <v>0</v>
      </c>
      <c r="J8" s="31"/>
    </row>
    <row r="9" spans="1:10">
      <c r="F9" s="27"/>
      <c r="G9" s="27"/>
      <c r="H9" s="27"/>
      <c r="I9" s="27"/>
      <c r="J9" s="31"/>
    </row>
    <row r="10" spans="1:10" ht="38.25">
      <c r="A10" s="8">
        <v>5</v>
      </c>
      <c r="B10" s="2" t="s">
        <v>201</v>
      </c>
      <c r="C10" s="1" t="s">
        <v>40</v>
      </c>
      <c r="D10" s="6">
        <v>279.5</v>
      </c>
      <c r="E10" s="1" t="s">
        <v>11</v>
      </c>
      <c r="F10" s="27"/>
      <c r="G10" s="27"/>
      <c r="H10" s="27">
        <f>ROUND(D10*F10, 0)</f>
        <v>0</v>
      </c>
      <c r="I10" s="27">
        <f>ROUND(D10*G10, 0)</f>
        <v>0</v>
      </c>
      <c r="J10" s="31"/>
    </row>
    <row r="11" spans="1:10">
      <c r="F11" s="27"/>
      <c r="G11" s="27"/>
      <c r="H11" s="27"/>
      <c r="I11" s="27"/>
      <c r="J11" s="31"/>
    </row>
    <row r="12" spans="1:10" ht="25.5">
      <c r="A12" s="8">
        <v>6</v>
      </c>
      <c r="B12" s="2" t="s">
        <v>202</v>
      </c>
      <c r="C12" s="1" t="s">
        <v>42</v>
      </c>
      <c r="D12" s="6">
        <v>350</v>
      </c>
      <c r="E12" s="1" t="s">
        <v>41</v>
      </c>
      <c r="F12" s="27"/>
      <c r="G12" s="27"/>
      <c r="H12" s="27">
        <f>ROUND(D12*F12, 0)</f>
        <v>0</v>
      </c>
      <c r="I12" s="27">
        <f>ROUND(D12*G12, 0)</f>
        <v>0</v>
      </c>
      <c r="J12" s="31"/>
    </row>
    <row r="13" spans="1:10">
      <c r="F13" s="27"/>
      <c r="G13" s="27"/>
      <c r="H13" s="27"/>
      <c r="I13" s="27"/>
      <c r="J13" s="31"/>
    </row>
    <row r="14" spans="1:10" ht="38.25">
      <c r="A14" s="8">
        <v>7</v>
      </c>
      <c r="B14" s="2" t="s">
        <v>203</v>
      </c>
      <c r="C14" s="1" t="s">
        <v>43</v>
      </c>
      <c r="D14" s="6">
        <v>34.5</v>
      </c>
      <c r="E14" s="1" t="s">
        <v>41</v>
      </c>
      <c r="F14" s="27"/>
      <c r="G14" s="27"/>
      <c r="H14" s="27">
        <f>ROUND(D14*F14, 0)</f>
        <v>0</v>
      </c>
      <c r="I14" s="27">
        <f>ROUND(D14*G14, 0)</f>
        <v>0</v>
      </c>
      <c r="J14" s="31"/>
    </row>
    <row r="15" spans="1:10">
      <c r="F15" s="27"/>
      <c r="G15" s="27"/>
      <c r="H15" s="27"/>
      <c r="I15" s="27"/>
      <c r="J15" s="31"/>
    </row>
    <row r="16" spans="1:10" ht="25.5">
      <c r="A16" s="8">
        <v>8</v>
      </c>
      <c r="B16" s="2" t="s">
        <v>204</v>
      </c>
      <c r="C16" s="1" t="s">
        <v>44</v>
      </c>
      <c r="D16" s="6">
        <v>95.2</v>
      </c>
      <c r="E16" s="1" t="s">
        <v>11</v>
      </c>
      <c r="F16" s="27"/>
      <c r="G16" s="27"/>
      <c r="H16" s="27">
        <f>ROUND(D16*F16, 0)</f>
        <v>0</v>
      </c>
      <c r="I16" s="27">
        <f>ROUND(D16*G16, 0)</f>
        <v>0</v>
      </c>
      <c r="J16" s="31"/>
    </row>
    <row r="17" spans="1:10">
      <c r="F17" s="27"/>
      <c r="G17" s="27"/>
      <c r="H17" s="27"/>
      <c r="I17" s="27"/>
      <c r="J17" s="31"/>
    </row>
    <row r="18" spans="1:10" ht="25.5">
      <c r="A18" s="8">
        <v>9</v>
      </c>
      <c r="B18" s="2" t="s">
        <v>205</v>
      </c>
      <c r="C18" s="1" t="s">
        <v>45</v>
      </c>
      <c r="D18" s="6">
        <v>41</v>
      </c>
      <c r="E18" s="1" t="s">
        <v>41</v>
      </c>
      <c r="F18" s="27"/>
      <c r="G18" s="27"/>
      <c r="H18" s="27">
        <f>ROUND(D18*F18, 0)</f>
        <v>0</v>
      </c>
      <c r="I18" s="27">
        <f>ROUND(D18*G18, 0)</f>
        <v>0</v>
      </c>
      <c r="J18" s="31"/>
    </row>
    <row r="19" spans="1:10">
      <c r="F19" s="27"/>
      <c r="G19" s="27"/>
      <c r="H19" s="27"/>
      <c r="I19" s="27"/>
      <c r="J19" s="31"/>
    </row>
    <row r="20" spans="1:10" ht="76.5">
      <c r="A20" s="8">
        <v>10</v>
      </c>
      <c r="B20" s="2" t="s">
        <v>206</v>
      </c>
      <c r="C20" s="1" t="s">
        <v>46</v>
      </c>
      <c r="D20" s="6">
        <v>160</v>
      </c>
      <c r="E20" s="1" t="s">
        <v>11</v>
      </c>
      <c r="F20" s="27"/>
      <c r="G20" s="27"/>
      <c r="H20" s="27">
        <f>ROUND(D20*F20, 0)</f>
        <v>0</v>
      </c>
      <c r="I20" s="27">
        <f>ROUND(D20*G20, 0)</f>
        <v>0</v>
      </c>
      <c r="J20" s="31"/>
    </row>
    <row r="21" spans="1:10">
      <c r="F21" s="27"/>
      <c r="G21" s="27"/>
      <c r="H21" s="27"/>
      <c r="I21" s="27"/>
      <c r="J21" s="31"/>
    </row>
    <row r="22" spans="1:10" ht="38.25">
      <c r="A22" s="8">
        <v>11</v>
      </c>
      <c r="B22" s="2" t="s">
        <v>207</v>
      </c>
      <c r="C22" s="1" t="s">
        <v>48</v>
      </c>
      <c r="D22" s="6">
        <v>1.5</v>
      </c>
      <c r="E22" s="1" t="s">
        <v>47</v>
      </c>
      <c r="F22" s="27"/>
      <c r="G22" s="27"/>
      <c r="H22" s="27">
        <f>ROUND(D22*F22, 0)</f>
        <v>0</v>
      </c>
      <c r="I22" s="27">
        <f>ROUND(D22*G22, 0)</f>
        <v>0</v>
      </c>
      <c r="J22" s="31"/>
    </row>
    <row r="23" spans="1:10">
      <c r="B23" s="2"/>
      <c r="F23" s="27"/>
      <c r="G23" s="27"/>
      <c r="H23" s="27"/>
      <c r="I23" s="27"/>
      <c r="J23" s="31"/>
    </row>
    <row r="24" spans="1:10">
      <c r="A24" s="8">
        <v>12</v>
      </c>
      <c r="B24" s="2" t="s">
        <v>210</v>
      </c>
      <c r="C24" s="1" t="s">
        <v>209</v>
      </c>
      <c r="D24" s="6">
        <v>10</v>
      </c>
      <c r="E24" s="1" t="s">
        <v>20</v>
      </c>
      <c r="F24" s="27"/>
      <c r="G24" s="27"/>
      <c r="H24" s="27">
        <f>ROUND(D24*F24, 0)</f>
        <v>0</v>
      </c>
      <c r="I24" s="27">
        <f>ROUND(D24*G24, 0)</f>
        <v>0</v>
      </c>
      <c r="J24" s="31"/>
    </row>
    <row r="25" spans="1:10">
      <c r="F25" s="27"/>
      <c r="G25" s="27"/>
      <c r="H25" s="27"/>
      <c r="I25" s="27"/>
      <c r="J25" s="31"/>
    </row>
    <row r="26" spans="1:10" s="9" customFormat="1">
      <c r="A26" s="7"/>
      <c r="B26" s="3"/>
      <c r="C26" s="3" t="s">
        <v>14</v>
      </c>
      <c r="D26" s="5"/>
      <c r="E26" s="3"/>
      <c r="F26" s="28"/>
      <c r="G26" s="28"/>
      <c r="H26" s="28">
        <f>ROUND(SUM(H2:H25),0)</f>
        <v>0</v>
      </c>
      <c r="I26" s="28">
        <f>ROUND(SUM(I2:I25),0)</f>
        <v>0</v>
      </c>
      <c r="J26" s="31"/>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Ácsmunka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17</vt:i4>
      </vt:variant>
    </vt:vector>
  </HeadingPairs>
  <TitlesOfParts>
    <vt:vector size="17" baseType="lpstr">
      <vt:lpstr>Záradék</vt:lpstr>
      <vt:lpstr>Összesítő</vt:lpstr>
      <vt:lpstr>Zsaluzás és állványozás</vt:lpstr>
      <vt:lpstr>Irtás, föld- és sziklamunka</vt:lpstr>
      <vt:lpstr>Síkalapozás</vt:lpstr>
      <vt:lpstr>Helyszíni beton és vasbeton mun</vt:lpstr>
      <vt:lpstr>Előregyártott épületszerkezeti </vt:lpstr>
      <vt:lpstr>Falazás és egyéb kőművesmunka</vt:lpstr>
      <vt:lpstr>Ácsmunka</vt:lpstr>
      <vt:lpstr>Vakolás és rabicolás</vt:lpstr>
      <vt:lpstr>Szárazépítés</vt:lpstr>
      <vt:lpstr>Tetőfedés</vt:lpstr>
      <vt:lpstr>Hideg- és melegburkolatok készí</vt:lpstr>
      <vt:lpstr>Bádogozás</vt:lpstr>
      <vt:lpstr>Fa- és műanyag szerkezet elhely</vt:lpstr>
      <vt:lpstr>Felületképzés</vt:lpstr>
      <vt:lpstr>Kőburkolat készítése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Szalai Márta</dc:creator>
  <cp:lastModifiedBy>Szalai Márta</cp:lastModifiedBy>
  <cp:lastPrinted>2021-11-03T07:49:40Z</cp:lastPrinted>
  <dcterms:created xsi:type="dcterms:W3CDTF">2021-10-11T06:42:33Z</dcterms:created>
  <dcterms:modified xsi:type="dcterms:W3CDTF">2021-11-03T07:55:04Z</dcterms:modified>
</cp:coreProperties>
</file>